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Print_Titles" localSheetId="0">Лист1!$3:$5</definedName>
    <definedName name="_xlnm.Print_Area" localSheetId="0">Лист1!$A$1:$W$36</definedName>
  </definedNames>
  <calcPr refMode="R1C1"/>
</workbook>
</file>

<file path=xl/sharedStrings.xml><?xml version="1.0" encoding="utf-8"?>
<sst xmlns="http://schemas.openxmlformats.org/spreadsheetml/2006/main" count="129" uniqueCount="129">
  <si>
    <t xml:space="preserve"> Региональный реестр  незавершенных объектов капитального строительства Республики Мордовия на 2026 г.</t>
  </si>
  <si>
    <t xml:space="preserve">№ п/п</t>
  </si>
  <si>
    <t xml:space="preserve">Наименование объекта</t>
  </si>
  <si>
    <t xml:space="preserve">Сфера деятельности в которой осуществлялось, строительство, реконструкция</t>
  </si>
  <si>
    <t xml:space="preserve">Адрес обекта</t>
  </si>
  <si>
    <t xml:space="preserve">Наименование, идентификационный номер налогоплательщика и адрес балансодержателя</t>
  </si>
  <si>
    <t xml:space="preserve">Наименование и реквизиты государственной и (или) муниципальной программы</t>
  </si>
  <si>
    <t xml:space="preserve">Наименование, идентификационный номер налогоплательщика и адрес исполнительного органа государственной власти Республики Мордовия или орган местного самоуправления</t>
  </si>
  <si>
    <t xml:space="preserve">Плановые сроки строительства</t>
  </si>
  <si>
    <t xml:space="preserve">Год завершения строительства, реконструкции</t>
  </si>
  <si>
    <t xml:space="preserve">Степень строительной готовности объекта, %</t>
  </si>
  <si>
    <t xml:space="preserve">Наличие проектно- сметной документации</t>
  </si>
  <si>
    <t xml:space="preserve">Мощность объекта</t>
  </si>
  <si>
    <t xml:space="preserve">Общая стоимость строительства объекта по проектно- сметной документации, тыс. руб.</t>
  </si>
  <si>
    <t xml:space="preserve">Остаток сметной стоимости объекта, в текущих ценах, тыс.руб</t>
  </si>
  <si>
    <t xml:space="preserve">Объем осуществленных капитальных вложений,  тыс.руб.</t>
  </si>
  <si>
    <t xml:space="preserve">Примечания Балансодержателя объекта незавершенного строительства</t>
  </si>
  <si>
    <t>Примечания</t>
  </si>
  <si>
    <t>начало</t>
  </si>
  <si>
    <t>окончание</t>
  </si>
  <si>
    <t>Всего</t>
  </si>
  <si>
    <t xml:space="preserve">Федеральный бюджет</t>
  </si>
  <si>
    <t xml:space="preserve">Республиканский бюджет Республики Мордовия</t>
  </si>
  <si>
    <t xml:space="preserve">Местный бюджет</t>
  </si>
  <si>
    <t xml:space="preserve">Прочие </t>
  </si>
  <si>
    <t xml:space="preserve">Ардатовский муниципальный район</t>
  </si>
  <si>
    <t xml:space="preserve">Водоснабжение пос.ст.Ардатов, Ардатовского муниципального района Республики Мордовия 
</t>
  </si>
  <si>
    <t xml:space="preserve">оказание услуг населению</t>
  </si>
  <si>
    <t xml:space="preserve">Ардатовский район, п. Станция Ардатов</t>
  </si>
  <si>
    <t xml:space="preserve">1301060326, Администрация Ардатовского сельского поселения Ардатовского муниципального района Республики Мордовия. Республика Мордовия, Ардатовский район,пос. Станция Ардатов, ул.Центральная, 12</t>
  </si>
  <si>
    <t xml:space="preserve">Устойчивое развитие сельских территорий на 2014-2017 годы и на период до 2020года</t>
  </si>
  <si>
    <t>2014</t>
  </si>
  <si>
    <t>2017</t>
  </si>
  <si>
    <t xml:space="preserve">полная комплектность с положительным заключением госэкспертизы</t>
  </si>
  <si>
    <t xml:space="preserve">8,557 км</t>
  </si>
  <si>
    <t xml:space="preserve">предложение о принятии управленческого решения в Межведомственную комиссию не направлялось</t>
  </si>
  <si>
    <t xml:space="preserve">Строительство очистных сооружений в г Ардатов Ардатовского муниципального района Республики Мордовия 
</t>
  </si>
  <si>
    <t xml:space="preserve">Ардатовский район, г. Ардатов, ул. Маяковского, 23 Б</t>
  </si>
  <si>
    <t xml:space="preserve">1301060206, Администрация городского поселения Ардатов Ардатовского муниципального района Республики Мордовия. Республика Мордовия, Ардатовский район,г.Ардатов, пер. Луначарского, 14</t>
  </si>
  <si>
    <t>2019</t>
  </si>
  <si>
    <t xml:space="preserve">1000 куб.м. в сутки</t>
  </si>
  <si>
    <t xml:space="preserve">Пристрой к зданию МБОУ Ардатовская СОШ,Республика Мордовия, Ардатовский район, г.Ардатов , ул.Полевая, д.1 
</t>
  </si>
  <si>
    <t>иное</t>
  </si>
  <si>
    <t xml:space="preserve">Ардатовский район, г. Ардатов, ул. Поленвая, 1</t>
  </si>
  <si>
    <t xml:space="preserve">1301062281, Муниципальное бюджетное общеобразовательное учреждение «Ардатовская средняя общеобразовательная школа». Республика Мордовия ,Ардатовский район, г. Ардатов, ул. Полевая, д.1</t>
  </si>
  <si>
    <t>2012</t>
  </si>
  <si>
    <t>10</t>
  </si>
  <si>
    <t xml:space="preserve">600 уч. мест</t>
  </si>
  <si>
    <t>Итого:</t>
  </si>
  <si>
    <t xml:space="preserve">Большеберезниковский муниципальный район</t>
  </si>
  <si>
    <t xml:space="preserve">Очистные сооружения канализации      с. Большие Березники 
</t>
  </si>
  <si>
    <t>строительство</t>
  </si>
  <si>
    <t xml:space="preserve">РМ Большеберезниковский район, с. Большие Березники</t>
  </si>
  <si>
    <t xml:space="preserve">9108961040501340228901200011                             РМ Большеберезниковский район, с. Большие Березники, ул. Московская, 25</t>
  </si>
  <si>
    <t xml:space="preserve">Республиканская целевая программа"Модарнизация и реформирование жилищно-коммунального хозяйства" на 2011-2015 от 29.11.2010 г №459 </t>
  </si>
  <si>
    <t xml:space="preserve">9108961040501340228901200011                              РМ Большеберезниковский район, с. Большие Березники, ул. Московская, 25</t>
  </si>
  <si>
    <t>имеется</t>
  </si>
  <si>
    <t xml:space="preserve">800 куб.м/сут., 4,2 км канализационных сетей</t>
  </si>
  <si>
    <t xml:space="preserve">Кочкуровский муниципальный район</t>
  </si>
  <si>
    <t xml:space="preserve">Строительство автомобильной дороги, подъезд к пос.Рассказово Кочкуровского муниципального района</t>
  </si>
  <si>
    <t xml:space="preserve">дорожная деятельность</t>
  </si>
  <si>
    <t xml:space="preserve">Кочкуровский район, пос.Рассказово, ул.Рассказова</t>
  </si>
  <si>
    <r>
      <t xml:space="preserve">Администрация Кочкуровского муниципального района, ИНН </t>
    </r>
    <r>
      <rPr>
        <sz val="8"/>
        <rFont val="Times New Roman"/>
      </rPr>
      <t>1313092555</t>
    </r>
    <r>
      <rPr>
        <sz val="8"/>
        <color theme="1"/>
        <rFont val="Times New Roman"/>
      </rPr>
      <t xml:space="preserve">, адрес: Кочкуровский район, с.Кочкурово, ул.Советская, д.16</t>
    </r>
  </si>
  <si>
    <t xml:space="preserve">имеется, требует корректировки</t>
  </si>
  <si>
    <t xml:space="preserve">Дорога не достроена. Отсутствуют средства за завершение строительства.</t>
  </si>
  <si>
    <t xml:space="preserve"> Лямбирский муниципальный район</t>
  </si>
  <si>
    <t xml:space="preserve">Сроительство стадиона в с. Лямбирь Лямбирского муниципального района Республики Мордовия</t>
  </si>
  <si>
    <t xml:space="preserve">физическая культура и спорт </t>
  </si>
  <si>
    <t xml:space="preserve">РМ, Лямбирский район, с. Лямбирь</t>
  </si>
  <si>
    <t xml:space="preserve">МУК"Культурно-спортивный центр "Алмаз", ИНН 1315098760, с. Лямбирь, ул. Ленина, д. 12</t>
  </si>
  <si>
    <t xml:space="preserve">Развитие физической культуры и спорта в Лямбирском муниципальном районе РМ от 31.12.2015 № 1745</t>
  </si>
  <si>
    <t xml:space="preserve">Администрация Лямбирского муниципального района,  ИНН 1315048992, ул. Ленина, д. 11 </t>
  </si>
  <si>
    <t xml:space="preserve">500 мест, площадь 23854 кв.м.</t>
  </si>
  <si>
    <t xml:space="preserve">Городской округ Саранск</t>
  </si>
  <si>
    <t xml:space="preserve">Объект незавершенного строительства</t>
  </si>
  <si>
    <t xml:space="preserve">коммунальное строительство</t>
  </si>
  <si>
    <t xml:space="preserve">Республика Мордовия, г.о. Саранск, в районе пересечения окружной дороги и шоссе на село Б.Березники, кадастровый номер 13:23:1213003:243</t>
  </si>
  <si>
    <t xml:space="preserve">Республиканская целевая программа "Чистая вода" на 2010 - 2015 годы в рамках Государственной программы Республики Мордовия "Развитие жилищного строительства и сферы жилищно-коммунального хозяйства" на 2014 - 2020 годы</t>
  </si>
  <si>
    <t xml:space="preserve">2015 
(не завершен)</t>
  </si>
  <si>
    <t xml:space="preserve">34,2 кв.м.</t>
  </si>
  <si>
    <t xml:space="preserve">необходима корректировка проектной документации</t>
  </si>
  <si>
    <t xml:space="preserve">Республика Мордовия, г.о. Саранск, в районе пересечения окружной дороги и шоссе на село Б.Березники, кадастровый номер 13:23:1213003:246</t>
  </si>
  <si>
    <t xml:space="preserve">560,1 кв.м.</t>
  </si>
  <si>
    <t xml:space="preserve">Министерство земельных и имущественных отношений</t>
  </si>
  <si>
    <t xml:space="preserve">Объект незавершенного строительства </t>
  </si>
  <si>
    <t xml:space="preserve">Республика Мордовия, г.о.Саранск, в районе пересечения окружной дороги и шоссе на село Б.Березники, кадастровый номер 13:23:1213003:237</t>
  </si>
  <si>
    <t xml:space="preserve">Государственная казна Республики Мордовия, Республика Мордовия</t>
  </si>
  <si>
    <t xml:space="preserve">Республиканская целевая программа "Чистая вода" на 2010-2015 годы в рамках Государственной программы Республики Мордовия "Развитие жилищного строительства и сферы жилищно-коммунального хозяйства" на 2014-2020 годы</t>
  </si>
  <si>
    <t xml:space="preserve">данные отсутсвуют</t>
  </si>
  <si>
    <t>отсутствует</t>
  </si>
  <si>
    <t xml:space="preserve">9470,7 кв.м. (площадь застройки 11 411,7 кв.м.)</t>
  </si>
  <si>
    <t xml:space="preserve">Предложение о включчении в реестр на 2024 г.</t>
  </si>
  <si>
    <t xml:space="preserve">Республика Мордовия, г.о. Саранск, в районе пересечения окружной дороги и шоссе на село Б.Березники  кадастровый номер 13:23:1213003:240</t>
  </si>
  <si>
    <t xml:space="preserve">3119,5 кв.м. (площадь застройки 2 516 кв.м.)</t>
  </si>
  <si>
    <t xml:space="preserve">Министерство образования Республики Мордовия</t>
  </si>
  <si>
    <t xml:space="preserve">Реконструкция учебно-производственных мастерских II очередь ГБПОУ РМ "Саранский политехнический техникум" Республика Мордовия</t>
  </si>
  <si>
    <t>образование</t>
  </si>
  <si>
    <t xml:space="preserve">Республика Мордовия, г. Саранск, ул. Володарского, д.20 </t>
  </si>
  <si>
    <t xml:space="preserve">Постановление Правительства РМ от 27 декабря 2023г. № 780 "Об утверждении государственной программы РМ "Развитие образования в Республике Мордовия"</t>
  </si>
  <si>
    <t>25-30</t>
  </si>
  <si>
    <t>нет</t>
  </si>
  <si>
    <t xml:space="preserve">1371 м.кв.</t>
  </si>
  <si>
    <t xml:space="preserve">Министерство строительства и архитектуры Республики Мордовия (ГКУ "ГОСУКС Республики Мордовия")</t>
  </si>
  <si>
    <t xml:space="preserve">Расширение и реконструкция водопровода г.Саранска (Сурский водовод)</t>
  </si>
  <si>
    <t xml:space="preserve">Республика Мордовия, городской окркг Саранск, Большеберезниковский район, г. Саранск, Лямбирский район</t>
  </si>
  <si>
    <t xml:space="preserve">Государственное казенное учреждение "Управление капитального строительства Республики Мордовия"
1326134450;
Республика Мордовия, 430005, г. Саранск,  ул. Коммунистическая,  д. 33, корп.3
</t>
  </si>
  <si>
    <t xml:space="preserve">Адресная инвестиционная программа Республики Мордовия </t>
  </si>
  <si>
    <t xml:space="preserve">Министерство строительства и архитектуры Республики Мордовия;
Республика Мордовия, 430005, г. Саранск,  ул. Коммунистическая,  д. 33, корп.3,      ИНН 1325127820</t>
  </si>
  <si>
    <t xml:space="preserve">20000 тыс.м3</t>
  </si>
  <si>
    <t xml:space="preserve">необходимо завершение строительства резервуара для хранения питьевой воды</t>
  </si>
  <si>
    <t xml:space="preserve">Необходимо завершение строительства резервуара для хранения питьевой воды.                        Объект, приостановленный  (с 2018 года)</t>
  </si>
  <si>
    <t xml:space="preserve">Лыжная база Подлеснотавлинской общеобразовательной средней школы Кочкуровского муниципального района, с. Подлесная Тавла Республики Мордовия </t>
  </si>
  <si>
    <t xml:space="preserve">физическая культура и спорт</t>
  </si>
  <si>
    <t xml:space="preserve">Республика Мордовия, Кочкуровский район, пос. Подлесная Тавла,
 ул. Королева
</t>
  </si>
  <si>
    <t xml:space="preserve">Федеральная целевая программа "Развитие физической культуры и спорта в Российской Федерации на 2006-2015 годы"(от 11.01.2006 г., № 7), Республиканская целевая программа "Развитие физической культуры и спорта в Республике Мордовия на 2007-2011 годы" (от 19.02.2007г. № 63), Республиканская целевая программа "Развитие физической культуры и спорта в Республике Мордовия" (от 22.08.2011 г. № 317) Государственная программа Республики Мордовия "Развитие физической культуры и спорта" на 2014-2020 годы (от 16.09.2013 г. № 393) </t>
  </si>
  <si>
    <t xml:space="preserve">вместимость лыжехранилища-500 пар лыж/ 5798,4</t>
  </si>
  <si>
    <t xml:space="preserve">198813,45 в ценах 3 кв. 2011 г.</t>
  </si>
  <si>
    <t xml:space="preserve">*) при выделении средств на завершение строительства</t>
  </si>
  <si>
    <t xml:space="preserve">Разрешение на строительство № ru 13301000-419 от 23.10.2012, срок действия 27.12.2022. Объект, приостановленный  (с 2018 года)</t>
  </si>
  <si>
    <t xml:space="preserve">проект распоряжения Правительства Республики Мордовия о сносе объекта проходит процедуру согласования  (РКПД от 27 марта 2024 г. № 225-Р). Минэконоомики, Минфин замечания.</t>
  </si>
  <si>
    <t xml:space="preserve">Реабилитационный центр "Ясная Поляна", Зубово-Полянского муниципального района Республики Мордовия </t>
  </si>
  <si>
    <t xml:space="preserve">социальная политика</t>
  </si>
  <si>
    <t xml:space="preserve">Республика Мордовия, Зубово-Полянский район, п. Ясная Поляна, ул. Попова, д. 1.</t>
  </si>
  <si>
    <t xml:space="preserve">Федеральная целевая программа "Дети России" на 2003-2006 годы (от 3.10.2002 г. № 732), Республиканская целевая программа "Социальная поддержка инвалидов на 2006-2010 годы"(от 26.02.2006 г. № 55), Республиканская целевая программа развития Республики Мордовия на 2008-2012 годы (от 22.12.2008 г.№ 589), Республиканская целевая программа развития Республики Мордовия на 2013-2018 годы (от 8.10.2012 г. № 363), Государственная программа Республики Мордовия "Социальная поддержка граждан" на 2014-2020 годы (от 18.11.2013 г. №504), Государственная программа Республики Мордовия "Социальная поддержка граждан" </t>
  </si>
  <si>
    <t xml:space="preserve">120 мест</t>
  </si>
  <si>
    <t xml:space="preserve"> Разрешение на строительство № 13-ru 13508128-105-2017 от 27.07.2017, срок действия  до 31.12.2021ё. необходимо завершить.
 Объект включен в федеральный реестр незавершенного строительства    Протокол № 1-МВК от 15.03.2023г.
заседания Межведомственной комиссии по рассмотрению незавершенных
объектов капитальноrо строительства, подлежащих включению
в федеральный реестр незавершенных объекгов капитального строительства</t>
  </si>
  <si>
    <t xml:space="preserve">протоколом заседания Межведомственной комиссии 22 сентября 2023 г.№ П6-76 рекомендовано  принятие решения о завершении строительства. Распоряжение Правительства РМ отсутствует.               </t>
  </si>
  <si>
    <t xml:space="preserve">Итого по Реестру </t>
  </si>
  <si>
    <t xml:space="preserve">Итого по Реестру вариант от 4 апреля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</si>
</sst>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\ _₽_-;\-* #,##0.00\ _₽_-;_-* &quot;-&quot;??\ _₽_-;_-@_-"/>
    <numFmt numFmtId="161" formatCode="#,##0.00_ ;\-#,##0.00\ "/>
    <numFmt numFmtId="162" formatCode="0.0"/>
    <numFmt numFmtId="163" formatCode="#,##0.000_ ;\-#,##0.000\ "/>
  </numFmts>
  <fonts count="22">
    <font>
      <sz val="11.000000"/>
      <color theme="1"/>
      <name val="Calibri"/>
      <scheme val="minor"/>
    </font>
    <font>
      <sz val="10.000000"/>
      <color indexed="64"/>
      <name val="Times New Roman"/>
    </font>
    <font>
      <sz val="11.000000"/>
      <color indexed="64"/>
      <name val="Calibri"/>
      <scheme val="minor"/>
    </font>
    <font>
      <sz val="9.000000"/>
      <color indexed="64"/>
      <name val="Times New Roman"/>
    </font>
    <font>
      <sz val="11.000000"/>
      <color theme="1"/>
      <name val="Times New Roman"/>
    </font>
    <font>
      <b/>
      <sz val="11.000000"/>
      <color theme="1"/>
      <name val="Times New Roman"/>
    </font>
    <font>
      <sz val="12.000000"/>
      <color theme="1"/>
      <name val="Times New Roman"/>
    </font>
    <font>
      <b/>
      <sz val="8.000000"/>
      <color theme="1"/>
      <name val="Times New Roman"/>
    </font>
    <font>
      <sz val="8.000000"/>
      <color theme="1"/>
      <name val="Calibri"/>
      <scheme val="minor"/>
    </font>
    <font>
      <sz val="9.000000"/>
      <color theme="1"/>
      <name val="Times New Roman"/>
    </font>
    <font>
      <sz val="9.000000"/>
      <color theme="1"/>
      <name val="Calibri"/>
      <scheme val="minor"/>
    </font>
    <font>
      <b/>
      <sz val="12.000000"/>
      <color theme="1"/>
      <name val="Times New Roman"/>
    </font>
    <font>
      <b/>
      <sz val="12.000000"/>
      <color theme="1"/>
      <name val="Calibri"/>
      <scheme val="minor"/>
    </font>
    <font>
      <sz val="8.000000"/>
      <color theme="1"/>
      <name val="Times New Roman"/>
    </font>
    <font>
      <sz val="8.000000"/>
      <color indexed="64"/>
      <name val="Times New Roman"/>
    </font>
    <font>
      <b/>
      <sz val="12.000000"/>
      <color indexed="64"/>
      <name val="Times New Roman"/>
    </font>
    <font>
      <sz val="10.000000"/>
      <color theme="1"/>
      <name val="Calibri"/>
      <scheme val="minor"/>
    </font>
    <font>
      <sz val="8.000000"/>
      <name val="Times New Roman"/>
    </font>
    <font>
      <sz val="8.000000"/>
      <color indexed="2"/>
      <name val="Times New Roman"/>
    </font>
    <font>
      <b/>
      <sz val="12.000000"/>
      <name val="Times New Roman"/>
    </font>
    <font>
      <sz val="14.000000"/>
      <color theme="1"/>
      <name val="Calibri"/>
      <scheme val="minor"/>
    </font>
    <font>
      <b/>
      <sz val="14.00000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</fills>
  <borders count="15">
    <border>
      <left style="none"/>
      <right style="none"/>
      <top style="none"/>
      <bottom style="none"/>
      <diagonal style="none"/>
    </border>
    <border>
      <left style="medium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</borders>
  <cellStyleXfs count="18">
    <xf fontId="0" fillId="0" borderId="0" numFmtId="0" applyNumberFormat="1" applyFont="1" applyFill="1" applyBorder="1"/>
    <xf fontId="1" fillId="2" borderId="1" numFmtId="49" applyNumberFormat="1" applyFont="1" applyFill="1" applyBorder="1">
      <alignment horizontal="left" vertical="top" wrapText="1"/>
    </xf>
    <xf fontId="1" fillId="2" borderId="1" numFmtId="49" applyNumberFormat="1" applyFont="1" applyFill="1" applyBorder="1">
      <alignment horizontal="left" vertical="top" wrapText="1"/>
    </xf>
    <xf fontId="1" fillId="2" borderId="2" numFmtId="49" applyNumberFormat="1" applyFont="1" applyFill="1" applyBorder="1">
      <alignment horizontal="center" vertical="top" wrapText="1"/>
    </xf>
    <xf fontId="2" fillId="0" borderId="0" numFmtId="0" applyNumberFormat="1" applyFont="1" applyFill="1" applyBorder="1"/>
    <xf fontId="1" fillId="2" borderId="3" numFmtId="49" applyNumberFormat="1" applyFont="1" applyFill="1" applyBorder="1">
      <alignment horizontal="left" wrapText="1"/>
    </xf>
    <xf fontId="3" fillId="2" borderId="3" numFmtId="0" applyNumberFormat="1" applyFont="1" applyFill="1" applyBorder="1">
      <alignment horizontal="center" vertical="center" wrapText="1"/>
    </xf>
    <xf fontId="1" fillId="2" borderId="2" numFmtId="49" applyNumberFormat="1" applyFont="1" applyFill="1" applyBorder="1">
      <alignment horizontal="center"/>
    </xf>
    <xf fontId="1" fillId="2" borderId="2" numFmtId="49" applyNumberFormat="1" applyFont="1" applyFill="1" applyBorder="1">
      <alignment horizontal="center" wrapText="1"/>
    </xf>
    <xf fontId="1" fillId="2" borderId="2" numFmtId="49" applyNumberFormat="1" applyFont="1" applyFill="1" applyBorder="1">
      <alignment horizontal="center" wrapText="1"/>
    </xf>
    <xf fontId="1" fillId="2" borderId="2" numFmtId="4" applyNumberFormat="1" applyFont="1" applyFill="1" applyBorder="1">
      <alignment horizontal="center" wrapText="1"/>
    </xf>
    <xf fontId="1" fillId="2" borderId="2" numFmtId="4" applyNumberFormat="1" applyFont="1" applyFill="1" applyBorder="1">
      <alignment horizontal="center" wrapText="1"/>
    </xf>
    <xf fontId="1" fillId="2" borderId="2" numFmtId="4" applyNumberFormat="1" applyFont="1" applyFill="1" applyBorder="1">
      <alignment horizontal="right" vertical="top"/>
    </xf>
    <xf fontId="1" fillId="2" borderId="2" numFmtId="4" applyNumberFormat="1" applyFont="1" applyFill="1" applyBorder="1">
      <alignment horizontal="right" shrinkToFit="1" vertical="top"/>
    </xf>
    <xf fontId="1" fillId="2" borderId="2" numFmtId="4" applyNumberFormat="1" applyFont="1" applyFill="1" applyBorder="1">
      <alignment horizontal="right" vertical="top"/>
    </xf>
    <xf fontId="1" fillId="2" borderId="4" numFmtId="4" applyNumberFormat="1" applyFont="1" applyFill="1" applyBorder="1">
      <alignment horizontal="center" wrapText="1"/>
    </xf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128">
    <xf fontId="0" fillId="0" borderId="0" numFmtId="0" xfId="0"/>
    <xf fontId="0" fillId="0" borderId="0" numFmtId="0" xfId="0" applyAlignment="1">
      <alignment horizontal="center" vertical="top"/>
    </xf>
    <xf fontId="0" fillId="0" borderId="0" numFmtId="0" xfId="0" applyAlignment="1">
      <alignment wrapText="1"/>
    </xf>
    <xf fontId="4" fillId="0" borderId="5" numFmtId="0" xfId="0" applyFont="1" applyBorder="1" applyAlignment="1">
      <alignment wrapText="1"/>
    </xf>
    <xf fontId="5" fillId="0" borderId="6" numFmtId="0" xfId="0" applyFont="1" applyBorder="1" applyAlignment="1">
      <alignment horizontal="center" vertical="top" wrapText="1"/>
    </xf>
    <xf fontId="4" fillId="0" borderId="0" numFmtId="0" xfId="0" applyFont="1" applyAlignment="1">
      <alignment horizontal="center" vertical="top" wrapText="1"/>
    </xf>
    <xf fontId="0" fillId="0" borderId="0" numFmtId="0" xfId="0"/>
    <xf fontId="0" fillId="0" borderId="7" numFmtId="0" xfId="0" applyBorder="1"/>
    <xf fontId="4" fillId="0" borderId="6" numFmtId="0" xfId="0" applyFont="1" applyBorder="1" applyAlignment="1">
      <alignment horizontal="center" vertical="top" wrapText="1"/>
    </xf>
    <xf fontId="6" fillId="0" borderId="0" numFmtId="0" xfId="0" applyFont="1"/>
    <xf fontId="7" fillId="3" borderId="5" numFmtId="0" xfId="0" applyFont="1" applyFill="1" applyBorder="1" applyAlignment="1">
      <alignment horizontal="center" vertical="top" wrapText="1"/>
    </xf>
    <xf fontId="7" fillId="3" borderId="5" numFmtId="0" xfId="0" applyFont="1" applyFill="1" applyBorder="1" applyAlignment="1">
      <alignment horizontal="center" vertical="center" wrapText="1"/>
    </xf>
    <xf fontId="0" fillId="3" borderId="5" numFmtId="0" xfId="0" applyFill="1" applyBorder="1" applyAlignment="1">
      <alignment vertical="center" wrapText="1"/>
    </xf>
    <xf fontId="6" fillId="0" borderId="8" numFmtId="0" xfId="0" applyFont="1" applyBorder="1"/>
    <xf fontId="6" fillId="0" borderId="0" numFmtId="0" xfId="0" applyFont="1" applyAlignment="1">
      <alignment wrapText="1"/>
    </xf>
    <xf fontId="6" fillId="3" borderId="9" numFmtId="0" xfId="0" applyFont="1" applyFill="1" applyBorder="1" applyAlignment="1">
      <alignment vertical="center" wrapText="1"/>
    </xf>
    <xf fontId="8" fillId="3" borderId="5" numFmtId="0" xfId="0" applyFont="1" applyFill="1" applyBorder="1" applyAlignment="1">
      <alignment vertical="center" wrapText="1"/>
    </xf>
    <xf fontId="8" fillId="3" borderId="5" numFmtId="0" xfId="0" applyFont="1" applyFill="1" applyBorder="1" applyAlignment="1">
      <alignment horizontal="center" vertical="center" wrapText="1"/>
    </xf>
    <xf fontId="0" fillId="3" borderId="5" numFmtId="0" xfId="0" applyFill="1" applyBorder="1" applyAlignment="1">
      <alignment horizontal="center" vertical="center" wrapText="1"/>
    </xf>
    <xf fontId="7" fillId="3" borderId="5" numFmtId="0" xfId="0" applyFont="1" applyFill="1" applyBorder="1" applyAlignment="1">
      <alignment vertical="top" wrapText="1"/>
    </xf>
    <xf fontId="7" fillId="3" borderId="5" numFmtId="0" xfId="0" applyFont="1" applyFill="1" applyBorder="1" applyAlignment="1">
      <alignment horizontal="center" vertical="top"/>
    </xf>
    <xf fontId="6" fillId="3" borderId="10" numFmtId="0" xfId="0" applyFont="1" applyFill="1" applyBorder="1" applyAlignment="1">
      <alignment vertical="center" wrapText="1"/>
    </xf>
    <xf fontId="9" fillId="0" borderId="5" numFmtId="0" xfId="0" applyFont="1" applyBorder="1" applyAlignment="1">
      <alignment horizontal="center" vertical="top"/>
    </xf>
    <xf fontId="10" fillId="0" borderId="5" numFmtId="0" xfId="0" applyFont="1" applyBorder="1" applyAlignment="1">
      <alignment horizontal="center"/>
    </xf>
    <xf fontId="0" fillId="0" borderId="8" numFmtId="0" xfId="0" applyBorder="1"/>
    <xf fontId="11" fillId="3" borderId="5" numFmtId="0" xfId="0" applyFont="1" applyFill="1" applyBorder="1" applyAlignment="1">
      <alignment horizontal="center"/>
    </xf>
    <xf fontId="12" fillId="3" borderId="5" numFmtId="0" xfId="0" applyFont="1" applyFill="1" applyBorder="1"/>
    <xf fontId="9" fillId="0" borderId="11" numFmtId="0" xfId="0" applyFont="1" applyBorder="1" applyAlignment="1">
      <alignment wrapText="1"/>
    </xf>
    <xf fontId="0" fillId="4" borderId="0" numFmtId="0" xfId="0" applyFill="1"/>
    <xf fontId="13" fillId="4" borderId="5" numFmtId="0" xfId="0" applyFont="1" applyFill="1" applyBorder="1" applyAlignment="1">
      <alignment horizontal="left" vertical="top"/>
    </xf>
    <xf fontId="14" fillId="4" borderId="5" numFmtId="49" xfId="5" applyNumberFormat="1" applyFont="1" applyFill="1" applyBorder="1" applyAlignment="1" applyProtection="1">
      <alignment vertical="top" wrapText="1"/>
    </xf>
    <xf fontId="13" fillId="4" borderId="5" numFmtId="0" xfId="0" applyFont="1" applyFill="1" applyBorder="1" applyAlignment="1">
      <alignment horizontal="left" vertical="top" wrapText="1"/>
    </xf>
    <xf fontId="14" fillId="4" borderId="5" numFmtId="0" xfId="0" applyFont="1" applyFill="1" applyBorder="1" applyAlignment="1">
      <alignment horizontal="left" vertical="top" wrapText="1"/>
    </xf>
    <xf fontId="14" fillId="4" borderId="5" numFmtId="49" xfId="8" applyNumberFormat="1" applyFont="1" applyFill="1" applyBorder="1" applyAlignment="1" applyProtection="1">
      <alignment horizontal="left" vertical="top" wrapText="1"/>
    </xf>
    <xf fontId="14" fillId="4" borderId="5" numFmtId="49" xfId="6" applyNumberFormat="1" applyFont="1" applyFill="1" applyBorder="1" applyAlignment="1" applyProtection="1">
      <alignment horizontal="left" vertical="top"/>
    </xf>
    <xf fontId="8" fillId="4" borderId="5" numFmtId="0" xfId="0" applyFont="1" applyFill="1" applyBorder="1" applyAlignment="1">
      <alignment horizontal="left" vertical="top"/>
    </xf>
    <xf fontId="13" fillId="4" borderId="5" numFmtId="0" xfId="16" applyFont="1" applyFill="1" applyBorder="1" applyAlignment="1">
      <alignment horizontal="left" vertical="top" wrapText="1"/>
    </xf>
    <xf fontId="14" fillId="4" borderId="5" numFmtId="0" xfId="0" applyFont="1" applyFill="1" applyBorder="1" applyAlignment="1">
      <alignment horizontal="left" vertical="top"/>
    </xf>
    <xf fontId="13" fillId="4" borderId="5" numFmtId="4" xfId="0" applyNumberFormat="1" applyFont="1" applyFill="1" applyBorder="1" applyAlignment="1">
      <alignment horizontal="left" vertical="top"/>
    </xf>
    <xf fontId="13" fillId="4" borderId="5" numFmtId="160" xfId="17" applyNumberFormat="1" applyFont="1" applyFill="1" applyBorder="1" applyAlignment="1">
      <alignment vertical="top"/>
    </xf>
    <xf fontId="13" fillId="4" borderId="5" numFmtId="4" xfId="16" applyNumberFormat="1" applyFont="1" applyFill="1" applyBorder="1" applyAlignment="1">
      <alignment vertical="top"/>
    </xf>
    <xf fontId="0" fillId="4" borderId="8" numFmtId="0" xfId="0" applyFill="1" applyBorder="1"/>
    <xf fontId="9" fillId="4" borderId="11" numFmtId="0" xfId="0" applyFont="1" applyFill="1" applyBorder="1" applyAlignment="1">
      <alignment wrapText="1"/>
    </xf>
    <xf fontId="4" fillId="4" borderId="5" numFmtId="0" xfId="0" applyFont="1" applyFill="1" applyBorder="1" applyAlignment="1">
      <alignment vertical="top" wrapText="1"/>
    </xf>
    <xf fontId="8" fillId="4" borderId="5" numFmtId="0" xfId="0" applyFont="1" applyFill="1" applyBorder="1" applyAlignment="1">
      <alignment horizontal="left" vertical="top" wrapText="1"/>
    </xf>
    <xf fontId="14" fillId="4" borderId="5" numFmtId="4" xfId="12" applyNumberFormat="1" applyFont="1" applyFill="1" applyBorder="1" applyAlignment="1" applyProtection="1">
      <alignment horizontal="left" vertical="top"/>
    </xf>
    <xf fontId="13" fillId="4" borderId="5" numFmtId="160" xfId="17" applyNumberFormat="1" applyFont="1" applyFill="1" applyBorder="1" applyAlignment="1">
      <alignment horizontal="left" vertical="top"/>
    </xf>
    <xf fontId="13" fillId="4" borderId="5" numFmtId="4" xfId="16" applyNumberFormat="1" applyFont="1" applyFill="1" applyBorder="1" applyAlignment="1">
      <alignment horizontal="left" vertical="top"/>
    </xf>
    <xf fontId="14" fillId="4" borderId="5" numFmtId="49" xfId="9" applyNumberFormat="1" applyFont="1" applyFill="1" applyBorder="1" applyAlignment="1" applyProtection="1">
      <alignment horizontal="left" vertical="top" wrapText="1"/>
    </xf>
    <xf fontId="14" fillId="4" borderId="5" numFmtId="49" xfId="7" applyNumberFormat="1" applyFont="1" applyFill="1" applyBorder="1" applyAlignment="1" applyProtection="1">
      <alignment horizontal="left" vertical="top"/>
    </xf>
    <xf fontId="14" fillId="4" borderId="5" numFmtId="4" xfId="13" applyNumberFormat="1" applyFont="1" applyFill="1" applyBorder="1" applyAlignment="1" applyProtection="1">
      <alignment horizontal="left" shrinkToFit="1" vertical="top"/>
    </xf>
    <xf fontId="14" fillId="4" borderId="5" numFmtId="160" xfId="17" applyNumberFormat="1" applyFont="1" applyFill="1" applyBorder="1" applyAlignment="1" applyProtection="1">
      <alignment vertical="top" wrapText="1"/>
    </xf>
    <xf fontId="14" fillId="4" borderId="5" numFmtId="4" xfId="13" applyNumberFormat="1" applyFont="1" applyFill="1" applyBorder="1" applyAlignment="1" applyProtection="1">
      <alignment shrinkToFit="1" vertical="top"/>
    </xf>
    <xf fontId="11" fillId="0" borderId="5" numFmtId="0" xfId="0" applyFont="1" applyBorder="1" applyAlignment="1">
      <alignment horizontal="left" vertical="top"/>
    </xf>
    <xf fontId="15" fillId="2" borderId="5" numFmtId="49" xfId="5" applyNumberFormat="1" applyFont="1" applyFill="1" applyBorder="1" applyAlignment="1" applyProtection="1">
      <alignment horizontal="left" vertical="top" wrapText="1"/>
    </xf>
    <xf fontId="11" fillId="0" borderId="5" numFmtId="0" xfId="0" applyFont="1" applyBorder="1" applyAlignment="1">
      <alignment horizontal="left" vertical="top" wrapText="1"/>
    </xf>
    <xf fontId="15" fillId="2" borderId="5" numFmtId="49" xfId="9" applyNumberFormat="1" applyFont="1" applyFill="1" applyBorder="1" applyAlignment="1" applyProtection="1">
      <alignment horizontal="left" vertical="top" wrapText="1"/>
    </xf>
    <xf fontId="15" fillId="2" borderId="5" numFmtId="49" xfId="7" applyNumberFormat="1" applyFont="1" applyFill="1" applyBorder="1" applyAlignment="1" applyProtection="1">
      <alignment horizontal="left" vertical="top"/>
    </xf>
    <xf fontId="11" fillId="4" borderId="5" numFmtId="0" xfId="16" applyFont="1" applyFill="1" applyBorder="1" applyAlignment="1">
      <alignment horizontal="left" vertical="top" wrapText="1"/>
    </xf>
    <xf fontId="15" fillId="2" borderId="5" numFmtId="2" xfId="13" applyNumberFormat="1" applyFont="1" applyFill="1" applyBorder="1" applyAlignment="1" applyProtection="1">
      <alignment horizontal="left" shrinkToFit="1" vertical="top"/>
    </xf>
    <xf fontId="11" fillId="0" borderId="5" numFmtId="2" xfId="0" applyNumberFormat="1" applyFont="1" applyBorder="1" applyAlignment="1">
      <alignment horizontal="left" vertical="top"/>
    </xf>
    <xf fontId="15" fillId="2" borderId="5" numFmtId="160" xfId="17" applyNumberFormat="1" applyFont="1" applyFill="1" applyBorder="1" applyAlignment="1" applyProtection="1">
      <alignment horizontal="left" vertical="top" wrapText="1"/>
    </xf>
    <xf fontId="15" fillId="2" borderId="5" numFmtId="161" xfId="17" applyNumberFormat="1" applyFont="1" applyFill="1" applyBorder="1" applyAlignment="1" applyProtection="1">
      <alignment horizontal="left" vertical="top" wrapText="1"/>
    </xf>
    <xf fontId="16" fillId="0" borderId="8" numFmtId="0" xfId="0" applyFont="1" applyBorder="1" applyAlignment="1">
      <alignment horizontal="left" vertical="top"/>
    </xf>
    <xf fontId="11" fillId="3" borderId="5" numFmtId="0" xfId="0" applyFont="1" applyFill="1" applyBorder="1" applyAlignment="1">
      <alignment horizontal="center" vertical="top"/>
    </xf>
    <xf fontId="12" fillId="3" borderId="5" numFmtId="0" xfId="0" applyFont="1" applyFill="1" applyBorder="1" applyAlignment="1">
      <alignment horizontal="center"/>
    </xf>
    <xf fontId="4" fillId="3" borderId="5" numFmtId="0" xfId="0" applyFont="1" applyFill="1" applyBorder="1" applyAlignment="1">
      <alignment wrapText="1"/>
    </xf>
    <xf fontId="14" fillId="4" borderId="5" numFmtId="49" xfId="5" applyNumberFormat="1" applyFont="1" applyFill="1" applyBorder="1" applyAlignment="1" applyProtection="1">
      <alignment horizontal="left" vertical="top" wrapText="1"/>
    </xf>
    <xf fontId="13" fillId="4" borderId="5" numFmtId="2" xfId="0" applyNumberFormat="1" applyFont="1" applyFill="1" applyBorder="1" applyAlignment="1">
      <alignment horizontal="left" vertical="top"/>
    </xf>
    <xf fontId="4" fillId="4" borderId="5" numFmtId="0" xfId="0" applyFont="1" applyFill="1" applyBorder="1" applyAlignment="1">
      <alignment wrapText="1"/>
    </xf>
    <xf fontId="15" fillId="2" borderId="5" numFmtId="49" xfId="8" applyNumberFormat="1" applyFont="1" applyFill="1" applyBorder="1" applyAlignment="1" applyProtection="1">
      <alignment horizontal="left" vertical="top" wrapText="1"/>
    </xf>
    <xf fontId="11" fillId="0" borderId="5" numFmtId="160" xfId="17" applyNumberFormat="1" applyFont="1" applyBorder="1" applyAlignment="1">
      <alignment horizontal="left" vertical="top"/>
    </xf>
    <xf fontId="11" fillId="0" borderId="5" numFmtId="161" xfId="17" applyNumberFormat="1" applyFont="1" applyBorder="1" applyAlignment="1">
      <alignment horizontal="left" vertical="top"/>
    </xf>
    <xf fontId="13" fillId="4" borderId="5" numFmtId="162" xfId="0" applyNumberFormat="1" applyFont="1" applyFill="1" applyBorder="1" applyAlignment="1">
      <alignment horizontal="left" vertical="top"/>
    </xf>
    <xf fontId="11" fillId="0" borderId="5" numFmtId="162" xfId="0" applyNumberFormat="1" applyFont="1" applyBorder="1" applyAlignment="1">
      <alignment horizontal="left" vertical="top"/>
    </xf>
    <xf fontId="11" fillId="0" borderId="5" numFmtId="161" xfId="17" applyNumberFormat="1" applyFont="1" applyBorder="1" applyAlignment="1">
      <alignment horizontal="right" vertical="top"/>
    </xf>
    <xf fontId="13" fillId="4" borderId="5" numFmtId="0" xfId="0" applyFont="1" applyFill="1" applyBorder="1" applyAlignment="1">
      <alignment vertical="top" wrapText="1"/>
    </xf>
    <xf fontId="17" fillId="4" borderId="5" numFmtId="0" xfId="0" applyFont="1" applyFill="1" applyBorder="1" applyAlignment="1">
      <alignment vertical="top" wrapText="1"/>
    </xf>
    <xf fontId="13" fillId="4" borderId="5" numFmtId="2" xfId="0" applyNumberFormat="1" applyFont="1" applyFill="1" applyBorder="1" applyAlignment="1">
      <alignment vertical="top" wrapText="1"/>
    </xf>
    <xf fontId="13" fillId="4" borderId="5" numFmtId="160" xfId="17" applyNumberFormat="1" applyFont="1" applyFill="1" applyBorder="1" applyAlignment="1">
      <alignment horizontal="left" vertical="top" wrapText="1"/>
    </xf>
    <xf fontId="0" fillId="4" borderId="5" numFmtId="0" xfId="0" applyFill="1" applyBorder="1"/>
    <xf fontId="11" fillId="0" borderId="5" numFmtId="0" xfId="0" applyFont="1" applyBorder="1" applyAlignment="1">
      <alignment vertical="top" wrapText="1"/>
    </xf>
    <xf fontId="11" fillId="0" borderId="5" numFmtId="2" xfId="0" applyNumberFormat="1" applyFont="1" applyBorder="1" applyAlignment="1">
      <alignment vertical="top" wrapText="1"/>
    </xf>
    <xf fontId="11" fillId="0" borderId="5" numFmtId="161" xfId="17" applyNumberFormat="1" applyFont="1" applyBorder="1" applyAlignment="1">
      <alignment horizontal="right" vertical="top" wrapText="1"/>
    </xf>
    <xf fontId="11" fillId="0" borderId="5" numFmtId="161" xfId="17" applyNumberFormat="1" applyFont="1" applyBorder="1" applyAlignment="1">
      <alignment horizontal="left" vertical="top" wrapText="1"/>
    </xf>
    <xf fontId="11" fillId="3" borderId="11" numFmtId="0" xfId="0" applyFont="1" applyFill="1" applyBorder="1" applyAlignment="1">
      <alignment horizontal="center" vertical="top" wrapText="1"/>
    </xf>
    <xf fontId="11" fillId="3" borderId="12" numFmtId="0" xfId="0" applyFont="1" applyFill="1" applyBorder="1" applyAlignment="1">
      <alignment horizontal="center" vertical="top" wrapText="1"/>
    </xf>
    <xf fontId="11" fillId="3" borderId="13" numFmtId="0" xfId="0" applyFont="1" applyFill="1" applyBorder="1" applyAlignment="1">
      <alignment horizontal="center" vertical="top" wrapText="1"/>
    </xf>
    <xf fontId="13" fillId="0" borderId="5" numFmtId="0" xfId="0" applyFont="1" applyBorder="1" applyAlignment="1">
      <alignment horizontal="left" vertical="top" wrapText="1"/>
    </xf>
    <xf fontId="9" fillId="4" borderId="5" numFmtId="0" xfId="0" applyFont="1" applyFill="1" applyBorder="1" applyAlignment="1">
      <alignment horizontal="left" vertical="top" wrapText="1"/>
    </xf>
    <xf fontId="13" fillId="4" borderId="5" numFmtId="0" xfId="0" applyFont="1" applyFill="1" applyBorder="1" applyAlignment="1">
      <alignment horizontal="center" vertical="top"/>
    </xf>
    <xf fontId="13" fillId="4" borderId="5" numFmtId="0" xfId="0" applyFont="1" applyFill="1" applyBorder="1" applyAlignment="1">
      <alignment horizontal="center" vertical="top" wrapText="1"/>
    </xf>
    <xf fontId="13" fillId="4" borderId="5" numFmtId="0" xfId="0" applyFont="1" applyFill="1" applyBorder="1" applyAlignment="1">
      <alignment horizontal="center" vertical="center" wrapText="1"/>
    </xf>
    <xf fontId="13" fillId="4" borderId="5" numFmtId="160" xfId="17" applyNumberFormat="1" applyFont="1" applyFill="1" applyBorder="1" applyAlignment="1">
      <alignment horizontal="center" vertical="top" wrapText="1"/>
    </xf>
    <xf fontId="17" fillId="4" borderId="5" numFmtId="0" xfId="0" applyFont="1" applyFill="1" applyBorder="1" applyAlignment="1">
      <alignment horizontal="center" vertical="top" wrapText="1"/>
    </xf>
    <xf fontId="18" fillId="4" borderId="5" numFmtId="0" xfId="0" applyFont="1" applyFill="1" applyBorder="1" applyAlignment="1">
      <alignment vertical="top" wrapText="1"/>
    </xf>
    <xf fontId="11" fillId="0" borderId="5" numFmtId="0" xfId="0" applyFont="1" applyBorder="1" applyAlignment="1">
      <alignment horizontal="center" vertical="top"/>
    </xf>
    <xf fontId="19" fillId="4" borderId="5" numFmtId="49" xfId="0" applyNumberFormat="1" applyFont="1" applyFill="1" applyBorder="1" applyAlignment="1">
      <alignment horizontal="left" vertical="top" wrapText="1"/>
    </xf>
    <xf fontId="12" fillId="0" borderId="5" numFmtId="0" xfId="0" applyFont="1" applyBorder="1"/>
    <xf fontId="11" fillId="0" borderId="5" numFmtId="0" xfId="0" applyFont="1" applyBorder="1" applyAlignment="1">
      <alignment horizontal="center" vertical="top" wrapText="1"/>
    </xf>
    <xf fontId="11" fillId="0" borderId="5" numFmtId="0" xfId="0" applyFont="1" applyBorder="1" applyAlignment="1">
      <alignment horizontal="center" vertical="center" wrapText="1"/>
    </xf>
    <xf fontId="13" fillId="0" borderId="5" numFmtId="0" xfId="0" applyFont="1" applyBorder="1" applyAlignment="1">
      <alignment horizontal="left" vertical="top"/>
    </xf>
    <xf fontId="17" fillId="0" borderId="5" numFmtId="49" xfId="0" applyNumberFormat="1" applyFont="1" applyBorder="1" applyAlignment="1">
      <alignment horizontal="left" vertical="top" wrapText="1"/>
    </xf>
    <xf fontId="13" fillId="4" borderId="5" numFmtId="2" xfId="0" applyNumberFormat="1" applyFont="1" applyFill="1" applyBorder="1" applyAlignment="1">
      <alignment horizontal="left" vertical="top" wrapText="1"/>
    </xf>
    <xf fontId="11" fillId="0" borderId="5" numFmtId="0" xfId="0" applyFont="1" applyBorder="1"/>
    <xf fontId="11" fillId="0" borderId="5" numFmtId="0" xfId="0" applyFont="1" applyBorder="1" applyAlignment="1">
      <alignment horizontal="center" vertical="center"/>
    </xf>
    <xf fontId="11" fillId="3" borderId="5" numFmtId="0" xfId="0" applyFont="1" applyFill="1" applyBorder="1"/>
    <xf fontId="9" fillId="4" borderId="5" numFmtId="2" xfId="0" applyNumberFormat="1" applyFont="1" applyFill="1" applyBorder="1" applyAlignment="1">
      <alignment horizontal="left" vertical="top" wrapText="1"/>
    </xf>
    <xf fontId="9" fillId="4" borderId="5" numFmtId="160" xfId="17" applyNumberFormat="1" applyFont="1" applyFill="1" applyBorder="1" applyAlignment="1">
      <alignment horizontal="left" vertical="top" wrapText="1"/>
    </xf>
    <xf fontId="9" fillId="4" borderId="0" numFmtId="0" xfId="0" applyFont="1" applyFill="1" applyAlignment="1">
      <alignment horizontal="left" vertical="top" wrapText="1"/>
    </xf>
    <xf fontId="9" fillId="4" borderId="11" numFmtId="0" xfId="0" applyFont="1" applyFill="1" applyBorder="1" applyAlignment="1">
      <alignment vertical="top" wrapText="1"/>
    </xf>
    <xf fontId="4" fillId="4" borderId="5" numFmtId="0" xfId="0" applyFont="1" applyFill="1" applyBorder="1" applyAlignment="1">
      <alignment horizontal="left" vertical="top" wrapText="1"/>
    </xf>
    <xf fontId="0" fillId="0" borderId="9" numFmtId="0" xfId="0" applyBorder="1" applyAlignment="1">
      <alignment horizontal="center" vertical="top"/>
    </xf>
    <xf fontId="5" fillId="0" borderId="5" numFmtId="0" xfId="0" applyFont="1" applyBorder="1"/>
    <xf fontId="5" fillId="0" borderId="9" numFmtId="0" xfId="0" applyFont="1" applyBorder="1"/>
    <xf fontId="5" fillId="0" borderId="9" numFmtId="161" xfId="17" applyNumberFormat="1" applyFont="1" applyBorder="1"/>
    <xf fontId="9" fillId="0" borderId="14" numFmtId="0" xfId="0" applyFont="1" applyBorder="1" applyAlignment="1">
      <alignment wrapText="1"/>
    </xf>
    <xf fontId="4" fillId="0" borderId="9" numFmtId="0" xfId="0" applyFont="1" applyBorder="1" applyAlignment="1">
      <alignment wrapText="1"/>
    </xf>
    <xf fontId="20" fillId="0" borderId="0" numFmtId="0" xfId="0" applyFont="1"/>
    <xf fontId="20" fillId="0" borderId="5" numFmtId="0" xfId="0" applyFont="1" applyBorder="1" applyAlignment="1">
      <alignment horizontal="center" vertical="top"/>
    </xf>
    <xf fontId="21" fillId="0" borderId="5" numFmtId="0" xfId="0" applyFont="1" applyBorder="1"/>
    <xf fontId="21" fillId="0" borderId="5" numFmtId="163" xfId="0" applyNumberFormat="1" applyFont="1" applyBorder="1"/>
    <xf fontId="0" fillId="0" borderId="5" numFmtId="0" xfId="0" applyBorder="1" applyAlignment="1">
      <alignment horizontal="center" vertical="top"/>
    </xf>
    <xf fontId="0" fillId="0" borderId="5" numFmtId="0" xfId="0" applyBorder="1"/>
    <xf fontId="0" fillId="0" borderId="5" numFmtId="160" xfId="0" applyNumberFormat="1" applyBorder="1"/>
    <xf fontId="0" fillId="0" borderId="5" numFmtId="0" xfId="0" applyBorder="1" applyAlignment="1">
      <alignment wrapText="1"/>
    </xf>
    <xf fontId="0" fillId="0" borderId="0" numFmtId="160" xfId="0" applyNumberFormat="1"/>
    <xf fontId="4" fillId="0" borderId="10" numFmtId="0" xfId="0" applyFont="1" applyBorder="1" applyAlignment="1">
      <alignment wrapText="1"/>
    </xf>
  </cellXfs>
  <cellStyles count="18">
    <cellStyle name="st145" xfId="1"/>
    <cellStyle name="st145 2" xfId="2"/>
    <cellStyle name="st147" xfId="3"/>
    <cellStyle name="xl22" xfId="4"/>
    <cellStyle name="xl31" xfId="5"/>
    <cellStyle name="xl36" xfId="6"/>
    <cellStyle name="xl37" xfId="7"/>
    <cellStyle name="xl50" xfId="8"/>
    <cellStyle name="xl51" xfId="9"/>
    <cellStyle name="xl57" xfId="10"/>
    <cellStyle name="xl58" xfId="11"/>
    <cellStyle name="xl70" xfId="12"/>
    <cellStyle name="xl72" xfId="13"/>
    <cellStyle name="xl75" xfId="14"/>
    <cellStyle name="xl77" xfId="15"/>
    <cellStyle name="Обычный" xfId="0" builtinId="0"/>
    <cellStyle name="Обычный 2" xfId="16"/>
    <cellStyle name="Финансовый" xfId="1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8</xdr:col>
      <xdr:colOff>428625</xdr:colOff>
      <xdr:row>19</xdr:row>
      <xdr:rowOff>0</xdr:rowOff>
    </xdr:from>
    <xdr:ext cx="222250" cy="264560"/>
    <xdr:sp>
      <xdr:nvSpPr>
        <xdr:cNvPr id="2" name="TextBox 1"/>
        <xdr:cNvSpPr txBox="1"/>
      </xdr:nvSpPr>
      <xdr:spPr bwMode="auto">
        <a:xfrm>
          <a:off x="12639676" y="33924875"/>
          <a:ext cx="222250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defRPr/>
          </a:pPr>
          <a:r>
            <a:rPr lang="ru-RU" sz="1100"/>
            <a:t>*</a:t>
          </a:r>
          <a:endParaRPr/>
        </a:p>
      </xdr:txBody>
    </xdr:sp>
    <xdr:clientData/>
  </xdr:oneCellAnchor>
  <xdr:oneCellAnchor>
    <xdr:from>
      <xdr:col>9</xdr:col>
      <xdr:colOff>380998</xdr:colOff>
      <xdr:row>19</xdr:row>
      <xdr:rowOff>0</xdr:rowOff>
    </xdr:from>
    <xdr:ext cx="269875" cy="269875"/>
    <xdr:sp>
      <xdr:nvSpPr>
        <xdr:cNvPr id="3" name="TextBox 2"/>
        <xdr:cNvSpPr txBox="1"/>
      </xdr:nvSpPr>
      <xdr:spPr bwMode="auto">
        <a:xfrm>
          <a:off x="13430249" y="33924875"/>
          <a:ext cx="269875" cy="2698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defRPr/>
          </a:pPr>
          <a:r>
            <a:rPr lang="ru-RU" sz="1100"/>
            <a:t>*</a:t>
          </a:r>
          <a:endParaRPr/>
        </a:p>
      </xdr:txBody>
    </xdr:sp>
    <xdr:clientData/>
  </xdr:oneCellAnchor>
  <xdr:oneCellAnchor>
    <xdr:from>
      <xdr:col>8</xdr:col>
      <xdr:colOff>365125</xdr:colOff>
      <xdr:row>19</xdr:row>
      <xdr:rowOff>0</xdr:rowOff>
    </xdr:from>
    <xdr:ext cx="285751" cy="264560"/>
    <xdr:sp>
      <xdr:nvSpPr>
        <xdr:cNvPr id="4" name="TextBox 3"/>
        <xdr:cNvSpPr txBox="1"/>
      </xdr:nvSpPr>
      <xdr:spPr bwMode="auto">
        <a:xfrm>
          <a:off x="12576175" y="31048325"/>
          <a:ext cx="28575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defRPr/>
          </a:pPr>
          <a:r>
            <a:rPr lang="ru-RU" sz="1100"/>
            <a:t>*</a:t>
          </a:r>
          <a:endParaRPr/>
        </a:p>
      </xdr:txBody>
    </xdr:sp>
    <xdr:clientData/>
  </xdr:oneCellAnchor>
  <xdr:oneCellAnchor>
    <xdr:from>
      <xdr:col>9</xdr:col>
      <xdr:colOff>349251</xdr:colOff>
      <xdr:row>19</xdr:row>
      <xdr:rowOff>0</xdr:rowOff>
    </xdr:from>
    <xdr:ext cx="301624" cy="264560"/>
    <xdr:sp>
      <xdr:nvSpPr>
        <xdr:cNvPr id="5" name="TextBox 4"/>
        <xdr:cNvSpPr txBox="1"/>
      </xdr:nvSpPr>
      <xdr:spPr bwMode="auto">
        <a:xfrm>
          <a:off x="13398501" y="31064199"/>
          <a:ext cx="301624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defRPr/>
          </a:pPr>
          <a:r>
            <a:rPr lang="ru-RU" sz="1100"/>
            <a:t>*</a:t>
          </a:r>
          <a:endParaRPr/>
        </a:p>
      </xdr:txBody>
    </xdr:sp>
    <xdr:clientData/>
  </xdr:oneCellAnchor>
  <xdr:oneCellAnchor>
    <xdr:from>
      <xdr:col>8</xdr:col>
      <xdr:colOff>428625</xdr:colOff>
      <xdr:row>0</xdr:row>
      <xdr:rowOff>1063625</xdr:rowOff>
    </xdr:from>
    <xdr:ext cx="222250" cy="264560"/>
    <xdr:sp>
      <xdr:nvSpPr>
        <xdr:cNvPr id="6" name="TextBox 5"/>
        <xdr:cNvSpPr txBox="1"/>
      </xdr:nvSpPr>
      <xdr:spPr bwMode="auto">
        <a:xfrm>
          <a:off x="8477251" y="2676525"/>
          <a:ext cx="222250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defRPr/>
          </a:pPr>
          <a:endParaRPr lang="ru-RU" sz="1100"/>
        </a:p>
      </xdr:txBody>
    </xdr:sp>
    <xdr:clientData/>
  </xdr:oneCellAnchor>
  <xdr:oneCellAnchor>
    <xdr:from>
      <xdr:col>9</xdr:col>
      <xdr:colOff>380998</xdr:colOff>
      <xdr:row>0</xdr:row>
      <xdr:rowOff>1063625</xdr:rowOff>
    </xdr:from>
    <xdr:ext cx="269875" cy="269875"/>
    <xdr:sp>
      <xdr:nvSpPr>
        <xdr:cNvPr id="7" name="TextBox 6"/>
        <xdr:cNvSpPr txBox="1"/>
      </xdr:nvSpPr>
      <xdr:spPr bwMode="auto">
        <a:xfrm>
          <a:off x="8867774" y="2676525"/>
          <a:ext cx="269875" cy="2698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defRPr/>
          </a:pPr>
          <a:endParaRPr lang="ru-RU" sz="1100"/>
        </a:p>
      </xdr:txBody>
    </xdr:sp>
    <xdr:clientData/>
  </xdr:oneCellAnchor>
  <xdr:oneCellAnchor>
    <xdr:from>
      <xdr:col>9</xdr:col>
      <xdr:colOff>349251</xdr:colOff>
      <xdr:row>0</xdr:row>
      <xdr:rowOff>746125</xdr:rowOff>
    </xdr:from>
    <xdr:ext cx="301624" cy="264560"/>
    <xdr:sp>
      <xdr:nvSpPr>
        <xdr:cNvPr id="9" name="TextBox 8"/>
        <xdr:cNvSpPr txBox="1"/>
      </xdr:nvSpPr>
      <xdr:spPr bwMode="auto">
        <a:xfrm>
          <a:off x="8836026" y="2676525"/>
          <a:ext cx="301624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defRPr/>
          </a:pPr>
          <a:endParaRPr lang="ru-RU" sz="1100"/>
        </a:p>
      </xdr:txBody>
    </xdr:sp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topLeftCell="A1" zoomScale="90" workbookViewId="0">
      <pane ySplit="4" topLeftCell="A5" activePane="bottomLeft" state="frozen"/>
      <selection activeCell="E21" activeCellId="0" sqref="E21"/>
    </sheetView>
  </sheetViews>
  <sheetFormatPr defaultRowHeight="14.25"/>
  <cols>
    <col customWidth="1" min="1" max="1" style="1" width="5.140625"/>
    <col customWidth="1" min="2" max="2" width="27.5703125"/>
    <col customWidth="1" min="3" max="3" width="9.28515625"/>
    <col customWidth="1" min="4" max="4" width="19.140625"/>
    <col customWidth="1" min="5" max="5" width="17.42578125"/>
    <col customWidth="1" min="6" max="6" width="20.5703125"/>
    <col customWidth="1" min="7" max="7" width="17.28515625"/>
    <col customWidth="1" min="8" max="8" width="10"/>
    <col customWidth="1" min="9" max="9" width="11.7109375"/>
    <col customWidth="1" min="10" max="10" width="9.140625"/>
    <col customWidth="1" min="11" max="11" width="7.85546875"/>
    <col customWidth="1" min="12" max="12" width="8.7109375"/>
    <col customWidth="1" min="13" max="13" width="11.28515625"/>
    <col customWidth="1" min="14" max="14" width="12.85546875"/>
    <col customWidth="1" min="15" max="15" width="11"/>
    <col customWidth="1" min="16" max="16" width="22.42578125"/>
    <col customWidth="1" min="17" max="17" width="16"/>
    <col customWidth="1" min="18" max="18" width="16.7109375"/>
    <col customWidth="1" min="19" max="19" width="16"/>
    <col customWidth="1" min="20" max="20" width="10.7109375"/>
    <col customWidth="1" hidden="1" min="21" max="21" width="9.140625"/>
    <col customWidth="1" hidden="1" min="22" max="22" width="11.140625"/>
    <col customWidth="1" hidden="1" min="23" max="23" style="2" width="20.7109375"/>
    <col customWidth="1" hidden="1" min="24" max="24" style="3" width="28.5703125"/>
  </cols>
  <sheetData>
    <row r="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6"/>
      <c r="V1" s="6"/>
      <c r="W1" s="6"/>
      <c r="X1" s="7"/>
    </row>
    <row r="2">
      <c r="A2" s="8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V2" s="6"/>
      <c r="W2" s="6"/>
      <c r="X2" s="7"/>
    </row>
    <row r="3" s="9" customFormat="1" ht="78.75" customHeight="1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/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1" t="s">
        <v>15</v>
      </c>
      <c r="Q3" s="11"/>
      <c r="R3" s="11"/>
      <c r="S3" s="11"/>
      <c r="T3" s="12"/>
      <c r="U3" s="13"/>
      <c r="W3" s="14" t="s">
        <v>16</v>
      </c>
      <c r="X3" s="15" t="s">
        <v>17</v>
      </c>
    </row>
    <row r="4" s="9" customFormat="1" ht="87" customHeight="1">
      <c r="A4" s="10"/>
      <c r="B4" s="16"/>
      <c r="C4" s="17"/>
      <c r="D4" s="11"/>
      <c r="E4" s="11"/>
      <c r="F4" s="18"/>
      <c r="G4" s="11"/>
      <c r="H4" s="11" t="s">
        <v>18</v>
      </c>
      <c r="I4" s="11" t="s">
        <v>19</v>
      </c>
      <c r="J4" s="11"/>
      <c r="K4" s="11"/>
      <c r="L4" s="18"/>
      <c r="M4" s="18"/>
      <c r="N4" s="18"/>
      <c r="O4" s="11"/>
      <c r="P4" s="19" t="s">
        <v>20</v>
      </c>
      <c r="Q4" s="19" t="s">
        <v>21</v>
      </c>
      <c r="R4" s="19" t="s">
        <v>22</v>
      </c>
      <c r="S4" s="19" t="s">
        <v>23</v>
      </c>
      <c r="T4" s="20" t="s">
        <v>24</v>
      </c>
      <c r="U4" s="13"/>
      <c r="W4" s="14"/>
      <c r="X4" s="21"/>
    </row>
    <row r="5">
      <c r="A5" s="22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  <c r="O5" s="23">
        <v>15</v>
      </c>
      <c r="P5" s="23">
        <v>16</v>
      </c>
      <c r="Q5" s="23">
        <v>17</v>
      </c>
      <c r="R5" s="23">
        <v>18</v>
      </c>
      <c r="S5" s="23">
        <v>19</v>
      </c>
      <c r="T5" s="23">
        <v>20</v>
      </c>
      <c r="U5" s="24"/>
    </row>
    <row r="6" ht="15">
      <c r="A6" s="25" t="s">
        <v>25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4"/>
      <c r="W6" s="27"/>
    </row>
    <row r="7" s="28" customFormat="1" ht="120.75" customHeight="1">
      <c r="A7" s="29">
        <v>1</v>
      </c>
      <c r="B7" s="30" t="s">
        <v>26</v>
      </c>
      <c r="C7" s="31" t="s">
        <v>27</v>
      </c>
      <c r="D7" s="31" t="s">
        <v>28</v>
      </c>
      <c r="E7" s="32" t="s">
        <v>29</v>
      </c>
      <c r="F7" s="31" t="s">
        <v>30</v>
      </c>
      <c r="G7" s="32" t="s">
        <v>29</v>
      </c>
      <c r="H7" s="33" t="s">
        <v>31</v>
      </c>
      <c r="I7" s="33" t="s">
        <v>32</v>
      </c>
      <c r="J7" s="34"/>
      <c r="K7" s="35">
        <v>59</v>
      </c>
      <c r="L7" s="36" t="s">
        <v>33</v>
      </c>
      <c r="M7" s="37" t="s">
        <v>34</v>
      </c>
      <c r="N7" s="38">
        <v>12112.351000000001</v>
      </c>
      <c r="O7" s="29"/>
      <c r="P7" s="39">
        <f>Q7+R7+S7+T7</f>
        <v>7154.8229999999994</v>
      </c>
      <c r="Q7" s="40">
        <v>3125.4899999999998</v>
      </c>
      <c r="R7" s="40">
        <v>2576.6329999999998</v>
      </c>
      <c r="S7" s="40">
        <v>1452.7</v>
      </c>
      <c r="T7" s="40">
        <v>0</v>
      </c>
      <c r="U7" s="41"/>
      <c r="W7" s="42"/>
      <c r="X7" s="43" t="s">
        <v>35</v>
      </c>
    </row>
    <row r="8" s="28" customFormat="1" ht="119.25" customHeight="1">
      <c r="A8" s="29">
        <v>2</v>
      </c>
      <c r="B8" s="30" t="s">
        <v>36</v>
      </c>
      <c r="C8" s="31" t="s">
        <v>27</v>
      </c>
      <c r="D8" s="31" t="s">
        <v>37</v>
      </c>
      <c r="E8" s="31" t="s">
        <v>38</v>
      </c>
      <c r="F8" s="29"/>
      <c r="G8" s="31" t="s">
        <v>38</v>
      </c>
      <c r="H8" s="33" t="s">
        <v>31</v>
      </c>
      <c r="I8" s="33" t="s">
        <v>39</v>
      </c>
      <c r="J8" s="34"/>
      <c r="K8" s="35">
        <v>6</v>
      </c>
      <c r="L8" s="36" t="s">
        <v>33</v>
      </c>
      <c r="M8" s="44" t="s">
        <v>40</v>
      </c>
      <c r="N8" s="45">
        <v>91015.809999999998</v>
      </c>
      <c r="O8" s="29"/>
      <c r="P8" s="46">
        <v>4453.2200000000003</v>
      </c>
      <c r="Q8" s="47">
        <v>4375.75</v>
      </c>
      <c r="R8" s="47">
        <v>77.469999999999999</v>
      </c>
      <c r="S8" s="47">
        <v>0</v>
      </c>
      <c r="T8" s="29">
        <v>0</v>
      </c>
      <c r="U8" s="41"/>
      <c r="W8" s="42"/>
      <c r="X8" s="43" t="s">
        <v>35</v>
      </c>
    </row>
    <row r="9" s="28" customFormat="1" ht="131.25" customHeight="1">
      <c r="A9" s="29">
        <v>3</v>
      </c>
      <c r="B9" s="30" t="s">
        <v>41</v>
      </c>
      <c r="C9" s="35" t="s">
        <v>42</v>
      </c>
      <c r="D9" s="31" t="s">
        <v>43</v>
      </c>
      <c r="E9" s="31" t="s">
        <v>44</v>
      </c>
      <c r="F9" s="35"/>
      <c r="G9" s="31" t="s">
        <v>44</v>
      </c>
      <c r="H9" s="48" t="s">
        <v>45</v>
      </c>
      <c r="I9" s="48" t="s">
        <v>39</v>
      </c>
      <c r="J9" s="49"/>
      <c r="K9" s="48" t="s">
        <v>46</v>
      </c>
      <c r="L9" s="36" t="s">
        <v>33</v>
      </c>
      <c r="M9" s="29" t="s">
        <v>47</v>
      </c>
      <c r="N9" s="50">
        <v>192900.899</v>
      </c>
      <c r="O9" s="29"/>
      <c r="P9" s="51">
        <v>18953.799999999999</v>
      </c>
      <c r="Q9" s="40">
        <v>0</v>
      </c>
      <c r="R9" s="52">
        <v>18953.799999999999</v>
      </c>
      <c r="S9" s="40">
        <v>0</v>
      </c>
      <c r="T9" s="40">
        <v>0</v>
      </c>
      <c r="U9" s="41"/>
      <c r="W9" s="42"/>
      <c r="X9" s="43" t="s">
        <v>35</v>
      </c>
    </row>
    <row r="10" ht="18.75" customHeight="1">
      <c r="A10" s="53"/>
      <c r="B10" s="54" t="s">
        <v>48</v>
      </c>
      <c r="C10" s="53"/>
      <c r="D10" s="55"/>
      <c r="E10" s="55"/>
      <c r="F10" s="53"/>
      <c r="G10" s="55"/>
      <c r="H10" s="56"/>
      <c r="I10" s="56"/>
      <c r="J10" s="57"/>
      <c r="K10" s="56"/>
      <c r="L10" s="58"/>
      <c r="M10" s="53"/>
      <c r="N10" s="59"/>
      <c r="O10" s="60"/>
      <c r="P10" s="61">
        <f>SUM(P7:P9)</f>
        <v>30561.843000000001</v>
      </c>
      <c r="Q10" s="61">
        <f>SUM(Q7:Q9)</f>
        <v>7501.2399999999998</v>
      </c>
      <c r="R10" s="62">
        <f>SUM(R7:R9)</f>
        <v>21607.902999999998</v>
      </c>
      <c r="S10" s="62">
        <f>SUM(S7:S9)</f>
        <v>1452.7</v>
      </c>
      <c r="T10" s="62">
        <f>SUM(T7:T9)</f>
        <v>0</v>
      </c>
      <c r="U10" s="63"/>
      <c r="W10" s="27"/>
    </row>
    <row r="11" ht="15">
      <c r="A11" s="64" t="s">
        <v>49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24"/>
      <c r="W11" s="27"/>
      <c r="X11" s="66"/>
    </row>
    <row r="12" s="28" customFormat="1" ht="81" customHeight="1">
      <c r="A12" s="29">
        <v>4</v>
      </c>
      <c r="B12" s="67" t="s">
        <v>50</v>
      </c>
      <c r="C12" s="31" t="s">
        <v>51</v>
      </c>
      <c r="D12" s="31" t="s">
        <v>52</v>
      </c>
      <c r="E12" s="33" t="s">
        <v>53</v>
      </c>
      <c r="F12" s="31" t="s">
        <v>54</v>
      </c>
      <c r="G12" s="33" t="s">
        <v>55</v>
      </c>
      <c r="H12" s="29">
        <v>2012</v>
      </c>
      <c r="I12" s="29">
        <v>2014</v>
      </c>
      <c r="J12" s="29">
        <v>2014</v>
      </c>
      <c r="K12" s="29">
        <v>10</v>
      </c>
      <c r="L12" s="29" t="s">
        <v>56</v>
      </c>
      <c r="M12" s="31" t="s">
        <v>57</v>
      </c>
      <c r="N12" s="68">
        <v>126108.91</v>
      </c>
      <c r="O12" s="68">
        <v>107516.023</v>
      </c>
      <c r="P12" s="46">
        <v>18592.886999999999</v>
      </c>
      <c r="Q12" s="68">
        <v>18592.886999999999</v>
      </c>
      <c r="R12" s="68"/>
      <c r="S12" s="68"/>
      <c r="T12" s="68"/>
      <c r="U12" s="41"/>
      <c r="W12" s="42"/>
      <c r="X12" s="69" t="s">
        <v>35</v>
      </c>
    </row>
    <row r="13" s="6" customFormat="1" ht="21" customHeight="1">
      <c r="A13" s="53"/>
      <c r="B13" s="54" t="s">
        <v>48</v>
      </c>
      <c r="C13" s="53"/>
      <c r="D13" s="55"/>
      <c r="E13" s="70"/>
      <c r="F13" s="53"/>
      <c r="G13" s="70"/>
      <c r="H13" s="53"/>
      <c r="I13" s="53"/>
      <c r="J13" s="53"/>
      <c r="K13" s="53"/>
      <c r="L13" s="53"/>
      <c r="M13" s="53"/>
      <c r="N13" s="60"/>
      <c r="O13" s="60"/>
      <c r="P13" s="71">
        <f>SUM(P12:P12)</f>
        <v>18592.886999999999</v>
      </c>
      <c r="Q13" s="72">
        <f>SUM(Q12:Q12)</f>
        <v>18592.886999999999</v>
      </c>
      <c r="R13" s="72">
        <f>SUM(R12:R12)</f>
        <v>0</v>
      </c>
      <c r="S13" s="72">
        <f>SUM(S12:S12)</f>
        <v>0</v>
      </c>
      <c r="T13" s="72">
        <f>SUM(T12:T12)</f>
        <v>0</v>
      </c>
      <c r="U13" s="24"/>
      <c r="W13" s="27"/>
      <c r="X13" s="3"/>
    </row>
    <row r="14" ht="15">
      <c r="A14" s="64" t="s">
        <v>58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4"/>
      <c r="W14" s="27"/>
      <c r="X14" s="66"/>
    </row>
    <row r="15" s="28" customFormat="1" ht="81.75" customHeight="1">
      <c r="A15" s="29">
        <v>5</v>
      </c>
      <c r="B15" s="31" t="s">
        <v>59</v>
      </c>
      <c r="C15" s="31" t="s">
        <v>60</v>
      </c>
      <c r="D15" s="31" t="s">
        <v>61</v>
      </c>
      <c r="E15" s="31" t="s">
        <v>62</v>
      </c>
      <c r="F15" s="29"/>
      <c r="G15" s="29"/>
      <c r="H15" s="29">
        <v>2013</v>
      </c>
      <c r="I15" s="29">
        <v>2013</v>
      </c>
      <c r="J15" s="29">
        <v>2024</v>
      </c>
      <c r="K15" s="29">
        <v>38.299999999999997</v>
      </c>
      <c r="L15" s="31" t="s">
        <v>63</v>
      </c>
      <c r="M15" s="29">
        <v>0.29999999999999999</v>
      </c>
      <c r="N15" s="73">
        <v>3000</v>
      </c>
      <c r="O15" s="29">
        <v>1850.9300000000001</v>
      </c>
      <c r="P15" s="46">
        <v>1149.0699999999999</v>
      </c>
      <c r="Q15" s="29"/>
      <c r="R15" s="29"/>
      <c r="S15" s="29">
        <v>1149.0699999999999</v>
      </c>
      <c r="T15" s="29"/>
      <c r="U15" s="41"/>
      <c r="W15" s="42" t="s">
        <v>64</v>
      </c>
      <c r="X15" s="69" t="s">
        <v>35</v>
      </c>
    </row>
    <row r="16" s="6" customFormat="1" ht="15">
      <c r="A16" s="53"/>
      <c r="B16" s="55" t="s">
        <v>48</v>
      </c>
      <c r="C16" s="55"/>
      <c r="D16" s="55"/>
      <c r="E16" s="55"/>
      <c r="F16" s="53"/>
      <c r="G16" s="53"/>
      <c r="H16" s="53"/>
      <c r="I16" s="53"/>
      <c r="J16" s="53"/>
      <c r="K16" s="74"/>
      <c r="L16" s="55"/>
      <c r="M16" s="53"/>
      <c r="N16" s="53"/>
      <c r="O16" s="74"/>
      <c r="P16" s="75">
        <f>P15</f>
        <v>1149.0699999999999</v>
      </c>
      <c r="Q16" s="72">
        <f>Q15</f>
        <v>0</v>
      </c>
      <c r="R16" s="72">
        <f>R15</f>
        <v>0</v>
      </c>
      <c r="S16" s="72">
        <f>S15</f>
        <v>1149.0699999999999</v>
      </c>
      <c r="T16" s="72">
        <f>T15</f>
        <v>0</v>
      </c>
      <c r="U16" s="24"/>
      <c r="W16" s="27"/>
      <c r="X16" s="3"/>
    </row>
    <row r="17" ht="15">
      <c r="A17" s="64" t="s">
        <v>65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4"/>
      <c r="W17" s="27"/>
      <c r="X17" s="66"/>
    </row>
    <row r="18" s="28" customFormat="1" ht="57">
      <c r="A18" s="31">
        <v>6</v>
      </c>
      <c r="B18" s="76" t="s">
        <v>66</v>
      </c>
      <c r="C18" s="76" t="s">
        <v>67</v>
      </c>
      <c r="D18" s="76" t="s">
        <v>68</v>
      </c>
      <c r="E18" s="76" t="s">
        <v>69</v>
      </c>
      <c r="F18" s="76" t="s">
        <v>70</v>
      </c>
      <c r="G18" s="76" t="s">
        <v>71</v>
      </c>
      <c r="H18" s="76">
        <v>2013</v>
      </c>
      <c r="I18" s="76">
        <v>2019</v>
      </c>
      <c r="J18" s="76"/>
      <c r="K18" s="76">
        <v>22</v>
      </c>
      <c r="L18" s="76" t="s">
        <v>56</v>
      </c>
      <c r="M18" s="77" t="s">
        <v>72</v>
      </c>
      <c r="N18" s="78">
        <v>53999.099999999999</v>
      </c>
      <c r="O18" s="78">
        <v>41243</v>
      </c>
      <c r="P18" s="79">
        <v>12756.1</v>
      </c>
      <c r="Q18" s="80"/>
      <c r="R18" s="78">
        <v>0</v>
      </c>
      <c r="S18" s="78">
        <v>12756.1</v>
      </c>
      <c r="T18" s="78">
        <v>0</v>
      </c>
      <c r="U18" s="41"/>
      <c r="W18" s="42"/>
      <c r="X18" s="69" t="s">
        <v>35</v>
      </c>
    </row>
    <row r="19" s="6" customFormat="1" ht="15">
      <c r="A19" s="55"/>
      <c r="B19" s="81" t="s">
        <v>48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2"/>
      <c r="O19" s="82"/>
      <c r="P19" s="83">
        <f>P18</f>
        <v>12756.1</v>
      </c>
      <c r="Q19" s="84">
        <f>Q18</f>
        <v>0</v>
      </c>
      <c r="R19" s="84">
        <f>R18</f>
        <v>0</v>
      </c>
      <c r="S19" s="84">
        <f>S18</f>
        <v>12756.1</v>
      </c>
      <c r="T19" s="84">
        <f>T18</f>
        <v>0</v>
      </c>
      <c r="U19" s="24"/>
      <c r="W19" s="27"/>
      <c r="X19" s="3"/>
    </row>
    <row r="20" s="6" customFormat="1" ht="15.75">
      <c r="A20" s="85" t="s">
        <v>73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7"/>
      <c r="U20" s="6"/>
      <c r="W20" s="27"/>
      <c r="X20" s="3"/>
    </row>
    <row r="21" s="6" customFormat="1" ht="117.75" customHeight="1">
      <c r="A21" s="88">
        <v>7</v>
      </c>
      <c r="B21" s="76" t="s">
        <v>74</v>
      </c>
      <c r="C21" s="89" t="s">
        <v>75</v>
      </c>
      <c r="D21" s="31" t="s">
        <v>76</v>
      </c>
      <c r="E21" s="31" t="s">
        <v>73</v>
      </c>
      <c r="F21" s="31" t="s">
        <v>77</v>
      </c>
      <c r="G21" s="31"/>
      <c r="H21" s="31">
        <v>1991</v>
      </c>
      <c r="I21" s="76">
        <v>2015</v>
      </c>
      <c r="J21" s="76" t="s">
        <v>78</v>
      </c>
      <c r="K21" s="76">
        <v>75</v>
      </c>
      <c r="L21" s="90" t="s">
        <v>56</v>
      </c>
      <c r="M21" s="91" t="s">
        <v>79</v>
      </c>
      <c r="N21" s="92" t="s">
        <v>80</v>
      </c>
      <c r="O21" s="76"/>
      <c r="P21" s="93">
        <v>6895.3310000000001</v>
      </c>
      <c r="Q21" s="78">
        <v>0</v>
      </c>
      <c r="R21" s="78">
        <f t="shared" ref="R21:R22" si="0">P21</f>
        <v>6895.3310000000001</v>
      </c>
      <c r="S21" s="78">
        <v>0</v>
      </c>
      <c r="T21" s="78">
        <v>0</v>
      </c>
      <c r="U21" s="6"/>
      <c r="W21" s="27"/>
      <c r="X21" s="3"/>
    </row>
    <row r="22" s="6" customFormat="1" ht="119.25" customHeight="1">
      <c r="A22" s="88">
        <v>8</v>
      </c>
      <c r="B22" s="76" t="s">
        <v>74</v>
      </c>
      <c r="C22" s="31" t="s">
        <v>75</v>
      </c>
      <c r="D22" s="76" t="s">
        <v>81</v>
      </c>
      <c r="E22" s="31" t="s">
        <v>73</v>
      </c>
      <c r="F22" s="76" t="s">
        <v>77</v>
      </c>
      <c r="G22" s="76"/>
      <c r="H22" s="91">
        <v>1991</v>
      </c>
      <c r="I22" s="91">
        <v>2015</v>
      </c>
      <c r="J22" s="91" t="s">
        <v>78</v>
      </c>
      <c r="K22" s="76">
        <v>75</v>
      </c>
      <c r="L22" s="90" t="s">
        <v>56</v>
      </c>
      <c r="M22" s="91" t="s">
        <v>82</v>
      </c>
      <c r="N22" s="94" t="s">
        <v>80</v>
      </c>
      <c r="O22" s="95"/>
      <c r="P22" s="93">
        <v>3005.6889999999999</v>
      </c>
      <c r="Q22" s="78">
        <v>0</v>
      </c>
      <c r="R22" s="78">
        <f t="shared" si="0"/>
        <v>3005.6889999999999</v>
      </c>
      <c r="S22" s="78">
        <v>0</v>
      </c>
      <c r="T22" s="78">
        <v>0</v>
      </c>
      <c r="U22" s="6"/>
      <c r="W22" s="27"/>
      <c r="X22" s="3"/>
    </row>
    <row r="23" s="6" customFormat="1" ht="15">
      <c r="A23" s="55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2"/>
      <c r="O23" s="82"/>
      <c r="P23" s="83">
        <f>P21+P22</f>
        <v>9901.0200000000004</v>
      </c>
      <c r="Q23" s="83">
        <f t="shared" ref="Q23:T23" si="1">Q21+Q22</f>
        <v>0</v>
      </c>
      <c r="R23" s="83">
        <f t="shared" si="1"/>
        <v>9901.0200000000004</v>
      </c>
      <c r="S23" s="83">
        <f t="shared" si="1"/>
        <v>0</v>
      </c>
      <c r="T23" s="83">
        <f t="shared" si="1"/>
        <v>0</v>
      </c>
      <c r="U23" s="6"/>
      <c r="W23" s="27"/>
      <c r="X23" s="3"/>
    </row>
    <row r="24" ht="15">
      <c r="A24" s="64" t="s">
        <v>83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W24" s="27"/>
      <c r="X24" s="66"/>
    </row>
    <row r="25" s="28" customFormat="1" ht="120" customHeight="1">
      <c r="A25" s="29">
        <v>9</v>
      </c>
      <c r="B25" s="76" t="s">
        <v>84</v>
      </c>
      <c r="C25" s="80"/>
      <c r="D25" s="31" t="s">
        <v>85</v>
      </c>
      <c r="E25" s="31" t="s">
        <v>86</v>
      </c>
      <c r="F25" s="31" t="s">
        <v>87</v>
      </c>
      <c r="G25" s="31"/>
      <c r="H25" s="31" t="s">
        <v>88</v>
      </c>
      <c r="I25" s="76" t="s">
        <v>88</v>
      </c>
      <c r="J25" s="76" t="s">
        <v>88</v>
      </c>
      <c r="K25" s="76">
        <v>75</v>
      </c>
      <c r="L25" s="90" t="s">
        <v>89</v>
      </c>
      <c r="M25" s="91" t="s">
        <v>90</v>
      </c>
      <c r="N25" s="91" t="s">
        <v>88</v>
      </c>
      <c r="O25" s="76" t="s">
        <v>88</v>
      </c>
      <c r="P25" s="91">
        <v>48232.029999999999</v>
      </c>
      <c r="Q25" s="91" t="s">
        <v>88</v>
      </c>
      <c r="R25" s="91">
        <v>48232.029999999999</v>
      </c>
      <c r="S25" s="76" t="s">
        <v>88</v>
      </c>
      <c r="T25" s="76" t="s">
        <v>88</v>
      </c>
      <c r="W25" s="42"/>
      <c r="X25" s="43" t="s">
        <v>91</v>
      </c>
    </row>
    <row r="26" s="28" customFormat="1" ht="120.75" customHeight="1">
      <c r="A26" s="29">
        <f t="shared" ref="A26:A34" si="2">A25+1</f>
        <v>10</v>
      </c>
      <c r="B26" s="76" t="s">
        <v>84</v>
      </c>
      <c r="C26" s="80"/>
      <c r="D26" s="76" t="s">
        <v>92</v>
      </c>
      <c r="E26" s="31" t="s">
        <v>86</v>
      </c>
      <c r="F26" s="76" t="s">
        <v>87</v>
      </c>
      <c r="G26" s="76"/>
      <c r="H26" s="31" t="s">
        <v>88</v>
      </c>
      <c r="I26" s="76" t="s">
        <v>88</v>
      </c>
      <c r="J26" s="76" t="s">
        <v>88</v>
      </c>
      <c r="K26" s="76">
        <v>75</v>
      </c>
      <c r="L26" s="90" t="s">
        <v>89</v>
      </c>
      <c r="M26" s="91" t="s">
        <v>93</v>
      </c>
      <c r="N26" s="91" t="s">
        <v>88</v>
      </c>
      <c r="O26" s="76" t="s">
        <v>88</v>
      </c>
      <c r="P26" s="91">
        <v>12671.309999999999</v>
      </c>
      <c r="Q26" s="91" t="s">
        <v>88</v>
      </c>
      <c r="R26" s="91">
        <v>12671.309999999999</v>
      </c>
      <c r="S26" s="76" t="s">
        <v>88</v>
      </c>
      <c r="T26" s="76" t="s">
        <v>88</v>
      </c>
      <c r="W26" s="42"/>
      <c r="X26" s="43" t="s">
        <v>91</v>
      </c>
    </row>
    <row r="27" s="6" customFormat="1" ht="16.5">
      <c r="A27" s="96"/>
      <c r="B27" s="97" t="s">
        <v>48</v>
      </c>
      <c r="C27" s="98"/>
      <c r="D27" s="81"/>
      <c r="E27" s="55"/>
      <c r="F27" s="81"/>
      <c r="G27" s="81"/>
      <c r="H27" s="55"/>
      <c r="I27" s="81"/>
      <c r="J27" s="81"/>
      <c r="K27" s="81"/>
      <c r="L27" s="96"/>
      <c r="M27" s="99"/>
      <c r="N27" s="100"/>
      <c r="O27" s="81"/>
      <c r="P27" s="72">
        <f>P25+P26</f>
        <v>60903.339999999997</v>
      </c>
      <c r="Q27" s="72">
        <v>0</v>
      </c>
      <c r="R27" s="72">
        <f>R25+R26</f>
        <v>60903.339999999997</v>
      </c>
      <c r="S27" s="72">
        <v>0</v>
      </c>
      <c r="T27" s="72">
        <v>0</v>
      </c>
      <c r="W27" s="27"/>
      <c r="X27" s="3"/>
    </row>
    <row r="28" ht="15">
      <c r="A28" s="64" t="s">
        <v>94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W28" s="27"/>
      <c r="X28" s="66"/>
    </row>
    <row r="29" s="28" customFormat="1" ht="85.5" customHeight="1">
      <c r="A29" s="101">
        <v>11</v>
      </c>
      <c r="B29" s="102" t="s">
        <v>95</v>
      </c>
      <c r="C29" s="29" t="s">
        <v>96</v>
      </c>
      <c r="D29" s="31" t="s">
        <v>97</v>
      </c>
      <c r="E29" s="31">
        <v>1326136908</v>
      </c>
      <c r="F29" s="31" t="s">
        <v>98</v>
      </c>
      <c r="G29" s="31">
        <v>1326047197</v>
      </c>
      <c r="H29" s="29">
        <v>2004</v>
      </c>
      <c r="I29" s="31">
        <v>2007</v>
      </c>
      <c r="J29" s="31"/>
      <c r="K29" s="31" t="s">
        <v>99</v>
      </c>
      <c r="L29" s="29" t="s">
        <v>100</v>
      </c>
      <c r="M29" s="31" t="s">
        <v>101</v>
      </c>
      <c r="N29" s="68">
        <v>59155.400000000001</v>
      </c>
      <c r="O29" s="103">
        <v>51000</v>
      </c>
      <c r="P29" s="79">
        <v>8155.3699999999999</v>
      </c>
      <c r="Q29" s="79">
        <v>8155.3699999999999</v>
      </c>
      <c r="R29" s="103">
        <v>0</v>
      </c>
      <c r="S29" s="103">
        <v>0</v>
      </c>
      <c r="T29" s="103">
        <v>0</v>
      </c>
      <c r="W29" s="42"/>
      <c r="X29" s="69" t="s">
        <v>35</v>
      </c>
    </row>
    <row r="30" s="6" customFormat="1" ht="16.5">
      <c r="A30" s="96"/>
      <c r="B30" s="97" t="s">
        <v>48</v>
      </c>
      <c r="C30" s="98"/>
      <c r="D30" s="81"/>
      <c r="E30" s="55"/>
      <c r="F30" s="81"/>
      <c r="G30" s="81"/>
      <c r="H30" s="104"/>
      <c r="I30" s="81"/>
      <c r="J30" s="81"/>
      <c r="K30" s="81"/>
      <c r="L30" s="96"/>
      <c r="M30" s="99"/>
      <c r="N30" s="105"/>
      <c r="O30" s="81"/>
      <c r="P30" s="84">
        <f>P29</f>
        <v>8155.3699999999999</v>
      </c>
      <c r="Q30" s="84">
        <f>Q29</f>
        <v>8155.3699999999999</v>
      </c>
      <c r="R30" s="84">
        <f>R29</f>
        <v>0</v>
      </c>
      <c r="S30" s="84">
        <f>S29</f>
        <v>0</v>
      </c>
      <c r="T30" s="84">
        <f>T29</f>
        <v>0</v>
      </c>
      <c r="W30" s="27"/>
      <c r="X30" s="3"/>
    </row>
    <row r="31" ht="15">
      <c r="A31" s="64" t="s">
        <v>102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W31" s="27"/>
      <c r="X31" s="66"/>
    </row>
    <row r="32" s="28" customFormat="1" ht="153" customHeight="1">
      <c r="A32" s="29">
        <v>12</v>
      </c>
      <c r="B32" s="89" t="s">
        <v>103</v>
      </c>
      <c r="C32" s="89" t="s">
        <v>75</v>
      </c>
      <c r="D32" s="89" t="s">
        <v>104</v>
      </c>
      <c r="E32" s="89" t="s">
        <v>105</v>
      </c>
      <c r="F32" s="89" t="s">
        <v>106</v>
      </c>
      <c r="G32" s="89" t="s">
        <v>107</v>
      </c>
      <c r="H32" s="89">
        <v>2011</v>
      </c>
      <c r="I32" s="89">
        <v>2016</v>
      </c>
      <c r="J32" s="89"/>
      <c r="K32" s="89">
        <v>90</v>
      </c>
      <c r="L32" s="89" t="s">
        <v>56</v>
      </c>
      <c r="M32" s="89" t="s">
        <v>108</v>
      </c>
      <c r="N32" s="89">
        <v>1471141.6699999999</v>
      </c>
      <c r="O32" s="107">
        <v>77162</v>
      </c>
      <c r="P32" s="108">
        <f>Q32+R32+S32+T32</f>
        <v>539061.97999999998</v>
      </c>
      <c r="Q32" s="108">
        <v>450008.94</v>
      </c>
      <c r="R32" s="108">
        <v>89053.039999999994</v>
      </c>
      <c r="S32" s="107">
        <v>0</v>
      </c>
      <c r="T32" s="107">
        <v>0</v>
      </c>
      <c r="U32" s="109" t="s">
        <v>109</v>
      </c>
      <c r="W32" s="42" t="s">
        <v>110</v>
      </c>
      <c r="X32" s="43" t="s">
        <v>35</v>
      </c>
    </row>
    <row r="33" s="28" customFormat="1" ht="306.75" customHeight="1">
      <c r="A33" s="29">
        <f t="shared" si="2"/>
        <v>13</v>
      </c>
      <c r="B33" s="89" t="s">
        <v>111</v>
      </c>
      <c r="C33" s="89" t="s">
        <v>112</v>
      </c>
      <c r="D33" s="89" t="s">
        <v>113</v>
      </c>
      <c r="E33" s="89" t="s">
        <v>105</v>
      </c>
      <c r="F33" s="89" t="s">
        <v>114</v>
      </c>
      <c r="G33" s="89" t="s">
        <v>107</v>
      </c>
      <c r="H33" s="89">
        <v>2007</v>
      </c>
      <c r="I33" s="89">
        <v>2018</v>
      </c>
      <c r="J33" s="89"/>
      <c r="K33" s="89">
        <v>71</v>
      </c>
      <c r="L33" s="89" t="s">
        <v>56</v>
      </c>
      <c r="M33" s="89" t="s">
        <v>115</v>
      </c>
      <c r="N33" s="89" t="s">
        <v>116</v>
      </c>
      <c r="O33" s="89">
        <v>248299.31000000003</v>
      </c>
      <c r="P33" s="108">
        <v>78797.898440000004</v>
      </c>
      <c r="Q33" s="108">
        <v>27500</v>
      </c>
      <c r="R33" s="108">
        <f>P33-Q33</f>
        <v>51297.898440000004</v>
      </c>
      <c r="S33" s="107">
        <v>0</v>
      </c>
      <c r="T33" s="107">
        <v>0</v>
      </c>
      <c r="U33" s="109" t="s">
        <v>117</v>
      </c>
      <c r="W33" s="42" t="s">
        <v>118</v>
      </c>
      <c r="X33" s="43" t="s">
        <v>119</v>
      </c>
    </row>
    <row r="34" s="28" customFormat="1" ht="342" customHeight="1">
      <c r="A34" s="29">
        <f t="shared" si="2"/>
        <v>14</v>
      </c>
      <c r="B34" s="89" t="s">
        <v>120</v>
      </c>
      <c r="C34" s="89" t="s">
        <v>121</v>
      </c>
      <c r="D34" s="89" t="s">
        <v>122</v>
      </c>
      <c r="E34" s="89" t="s">
        <v>105</v>
      </c>
      <c r="F34" s="89" t="s">
        <v>123</v>
      </c>
      <c r="G34" s="89" t="s">
        <v>107</v>
      </c>
      <c r="H34" s="89">
        <v>2003</v>
      </c>
      <c r="I34" s="89">
        <v>2018</v>
      </c>
      <c r="J34" s="89"/>
      <c r="K34" s="89">
        <v>57</v>
      </c>
      <c r="L34" s="89" t="s">
        <v>56</v>
      </c>
      <c r="M34" s="89" t="s">
        <v>124</v>
      </c>
      <c r="N34" s="89">
        <v>332314.45000000001</v>
      </c>
      <c r="O34" s="89">
        <v>527694.79000000004</v>
      </c>
      <c r="P34" s="108">
        <v>204950.45000000001</v>
      </c>
      <c r="Q34" s="108">
        <v>61310</v>
      </c>
      <c r="R34" s="108">
        <v>143640.45000000001</v>
      </c>
      <c r="S34" s="107">
        <v>0</v>
      </c>
      <c r="T34" s="107">
        <v>0</v>
      </c>
      <c r="U34" s="109" t="s">
        <v>117</v>
      </c>
      <c r="W34" s="110" t="s">
        <v>125</v>
      </c>
      <c r="X34" s="111" t="s">
        <v>126</v>
      </c>
    </row>
    <row r="35">
      <c r="A35" s="112"/>
      <c r="B35" s="113" t="s">
        <v>48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5">
        <f>P32+P33+P34</f>
        <v>822810.32844000007</v>
      </c>
      <c r="Q35" s="115">
        <f t="shared" ref="Q35:T35" si="3">Q32+Q33+Q34</f>
        <v>538818.93999999994</v>
      </c>
      <c r="R35" s="115">
        <f t="shared" si="3"/>
        <v>283991.38844000001</v>
      </c>
      <c r="S35" s="115">
        <f t="shared" si="3"/>
        <v>0</v>
      </c>
      <c r="T35" s="115">
        <f t="shared" si="3"/>
        <v>0</v>
      </c>
      <c r="W35" s="116"/>
      <c r="X35" s="117"/>
    </row>
    <row r="36" s="118" customFormat="1" ht="17.25">
      <c r="A36" s="119"/>
      <c r="B36" s="120" t="s">
        <v>127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1">
        <f t="shared" ref="P36:X36" si="4">SUM(P10+P13+P16+P19+P23+P27+P30+P35)</f>
        <v>964829.95844000007</v>
      </c>
      <c r="Q36" s="121">
        <f t="shared" si="4"/>
        <v>573068.43699999992</v>
      </c>
      <c r="R36" s="121">
        <f t="shared" si="4"/>
        <v>376403.65143999999</v>
      </c>
      <c r="S36" s="121">
        <f t="shared" si="4"/>
        <v>15357.870000000001</v>
      </c>
      <c r="T36" s="121">
        <f t="shared" si="4"/>
        <v>0</v>
      </c>
      <c r="U36" s="121">
        <f t="shared" si="4"/>
        <v>0</v>
      </c>
      <c r="V36" s="121">
        <f t="shared" si="4"/>
        <v>0</v>
      </c>
      <c r="W36" s="121">
        <f t="shared" si="4"/>
        <v>0</v>
      </c>
      <c r="X36" s="121">
        <f t="shared" si="4"/>
        <v>0</v>
      </c>
    </row>
    <row r="37" ht="18.75" hidden="1">
      <c r="A37" s="122"/>
      <c r="B37" s="120" t="s">
        <v>128</v>
      </c>
      <c r="C37" s="120"/>
      <c r="D37" s="120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4"/>
      <c r="Q37" s="123"/>
      <c r="R37" s="123"/>
      <c r="S37" s="123"/>
      <c r="T37" s="123"/>
      <c r="U37" s="123"/>
      <c r="V37" s="123"/>
      <c r="W37" s="125"/>
    </row>
    <row r="38">
      <c r="P38" s="126"/>
      <c r="X38" s="127"/>
    </row>
  </sheetData>
  <mergeCells count="26">
    <mergeCell ref="A1:X2"/>
    <mergeCell ref="A3:A4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L3:L4"/>
    <mergeCell ref="M3:M4"/>
    <mergeCell ref="N3:N4"/>
    <mergeCell ref="O3:O4"/>
    <mergeCell ref="P3:T3"/>
    <mergeCell ref="W3:W4"/>
    <mergeCell ref="X3:X4"/>
    <mergeCell ref="A6:T6"/>
    <mergeCell ref="A11:T11"/>
    <mergeCell ref="A14:T14"/>
    <mergeCell ref="A17:T17"/>
    <mergeCell ref="A20:T20"/>
    <mergeCell ref="A24:T24"/>
    <mergeCell ref="A28:T28"/>
    <mergeCell ref="A31:T31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49" fitToWidth="1" fitToHeight="76" pageOrder="downThenOver" orientation="landscape" usePrinterDefaults="1" blackAndWhite="0" draft="0" cellComments="none" useFirstPageNumber="0" errors="displayed" horizontalDpi="600" verticalDpi="600" copies="1"/>
  <headerFooter/>
  <rowBreaks count="1" manualBreakCount="1">
    <brk id="23" man="1" max="22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elfutina</cp:lastModifiedBy>
  <cp:revision>1</cp:revision>
  <dcterms:created xsi:type="dcterms:W3CDTF">2006-09-28T05:33:49Z</dcterms:created>
  <dcterms:modified xsi:type="dcterms:W3CDTF">2026-05-25T06:32:31Z</dcterms:modified>
</cp:coreProperties>
</file>